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bougon\Desktop\"/>
    </mc:Choice>
  </mc:AlternateContent>
  <bookViews>
    <workbookView xWindow="0" yWindow="0" windowWidth="19200" windowHeight="10995"/>
  </bookViews>
  <sheets>
    <sheet name="Prescription" sheetId="1" r:id="rId1"/>
    <sheet name="Calcul V urée" sheetId="3" r:id="rId2"/>
    <sheet name="Feuil2" sheetId="2" r:id="rId3"/>
  </sheets>
  <definedNames>
    <definedName name="anticoagulant">Feuil2!$A$1:$D$1</definedName>
    <definedName name="déjà_sous_HNF">Feuil2!$B$2:$B$27</definedName>
    <definedName name="HBPM">Feuil2!$A$2:$A$5</definedName>
    <definedName name="HNF">Feuil2!$B$2:$B$17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2" l="1"/>
  <c r="K14" i="1" s="1"/>
  <c r="F41" i="2"/>
  <c r="C14" i="1" s="1"/>
  <c r="E12" i="3" l="1"/>
  <c r="C12" i="3"/>
</calcChain>
</file>

<file path=xl/sharedStrings.xml><?xml version="1.0" encoding="utf-8"?>
<sst xmlns="http://schemas.openxmlformats.org/spreadsheetml/2006/main" count="175" uniqueCount="156">
  <si>
    <t>PRESCRIPTION MEDICALE ET SURVEILLANCE EPURATION EXTRA RENALE Générateur 5008</t>
  </si>
  <si>
    <t xml:space="preserve">Date EER </t>
  </si>
  <si>
    <t>Séance numéro</t>
  </si>
  <si>
    <t>Technique</t>
  </si>
  <si>
    <t>anticoagulation</t>
  </si>
  <si>
    <t>HBPM</t>
  </si>
  <si>
    <t>HNF</t>
  </si>
  <si>
    <t>Au branchement</t>
  </si>
  <si>
    <t>Lovenox 2000UI</t>
  </si>
  <si>
    <t>Lovenox 4000UI</t>
  </si>
  <si>
    <t>A 2 heures</t>
  </si>
  <si>
    <t>A 4 heures</t>
  </si>
  <si>
    <t>A 8 Heures</t>
  </si>
  <si>
    <t>Aucune</t>
  </si>
  <si>
    <t>Poids début d'EER</t>
  </si>
  <si>
    <t>Durée EER</t>
  </si>
  <si>
    <t>Menu dialysat</t>
  </si>
  <si>
    <t>Composition du bain</t>
  </si>
  <si>
    <t>Pendant</t>
  </si>
  <si>
    <t>BAXTER 7148 (K+ = 3 mmol/l)</t>
  </si>
  <si>
    <t>Toute la séance</t>
  </si>
  <si>
    <t>1h puis</t>
  </si>
  <si>
    <t>2h puis</t>
  </si>
  <si>
    <t>3h puis</t>
  </si>
  <si>
    <t>4h puis</t>
  </si>
  <si>
    <t>5h puis</t>
  </si>
  <si>
    <t>6h puis</t>
  </si>
  <si>
    <t>7h puis</t>
  </si>
  <si>
    <t>8h puis</t>
  </si>
  <si>
    <t>Bilan biologique</t>
  </si>
  <si>
    <t>fin de dialyse</t>
  </si>
  <si>
    <t>Hémodialyse</t>
  </si>
  <si>
    <t>Hémodiafiltration prédilution</t>
  </si>
  <si>
    <t>Bicar prescrit</t>
  </si>
  <si>
    <t>mmol/l</t>
  </si>
  <si>
    <t>Température</t>
  </si>
  <si>
    <t>°C</t>
  </si>
  <si>
    <t>Na Prescrit</t>
  </si>
  <si>
    <t>Compensation ionique</t>
  </si>
  <si>
    <t>Ca 6g/60mL</t>
  </si>
  <si>
    <t>Mg 6g/60 mL</t>
  </si>
  <si>
    <t>K 6g /60mL</t>
  </si>
  <si>
    <t>IDE au débranchement:</t>
  </si>
  <si>
    <t>IDE au branchement :</t>
  </si>
  <si>
    <t xml:space="preserve">Heure </t>
  </si>
  <si>
    <t>Débit Sang</t>
  </si>
  <si>
    <t>Pressions</t>
  </si>
  <si>
    <t>Sang Epuré</t>
  </si>
  <si>
    <t>Débit dialysat</t>
  </si>
  <si>
    <t>PAM/FC</t>
  </si>
  <si>
    <t>Aff</t>
  </si>
  <si>
    <t>Reel</t>
  </si>
  <si>
    <t xml:space="preserve">Artère </t>
  </si>
  <si>
    <t>Veine</t>
  </si>
  <si>
    <t>PTM</t>
  </si>
  <si>
    <t>Taux</t>
  </si>
  <si>
    <t>Volume</t>
  </si>
  <si>
    <t>Constantes au branchement</t>
  </si>
  <si>
    <t>/</t>
  </si>
  <si>
    <t xml:space="preserve"> </t>
  </si>
  <si>
    <t>Restitution en urgence</t>
  </si>
  <si>
    <t>oui</t>
  </si>
  <si>
    <t>Complète</t>
  </si>
  <si>
    <t>Partielle</t>
  </si>
  <si>
    <t>Cause</t>
  </si>
  <si>
    <t>Médecin prescripteur</t>
  </si>
  <si>
    <t>Signature :</t>
  </si>
  <si>
    <t>Evènement</t>
  </si>
  <si>
    <t>EN DIALYSE</t>
  </si>
  <si>
    <t>UF totale =</t>
  </si>
  <si>
    <t>Cartouche Bibag 950g</t>
  </si>
  <si>
    <t>Filtre Asahi Kasei APS-21H</t>
  </si>
  <si>
    <t>D.BOUGON</t>
  </si>
  <si>
    <t>E.ESCUDIER</t>
  </si>
  <si>
    <t>M.SIRODOT</t>
  </si>
  <si>
    <t>M.MULLER</t>
  </si>
  <si>
    <t>D.DOREZ</t>
  </si>
  <si>
    <t>R.CHOUQUER</t>
  </si>
  <si>
    <t>R.LEGRAND</t>
  </si>
  <si>
    <t>S.GAY</t>
  </si>
  <si>
    <t>S.HAUTEFEUILLE</t>
  </si>
  <si>
    <t>X.STIHLE</t>
  </si>
  <si>
    <t>A.LEVRAT</t>
  </si>
  <si>
    <t>Ph /60mL</t>
  </si>
  <si>
    <t>DEBIT SANG (ml/min)</t>
  </si>
  <si>
    <t>→pendant</t>
  </si>
  <si>
    <t>Substitution</t>
  </si>
  <si>
    <t>Subs totale =</t>
  </si>
  <si>
    <t>hématocrite</t>
  </si>
  <si>
    <t>Age</t>
  </si>
  <si>
    <t>Kt/v</t>
  </si>
  <si>
    <t>Pas de nouvelle dose</t>
  </si>
  <si>
    <t>Formule de watson pour le calcul du volume de distribution de l'urée</t>
  </si>
  <si>
    <t>Facteur correctif selon état d'hydratation du malade (%)</t>
  </si>
  <si>
    <t>Homme</t>
  </si>
  <si>
    <t>Volume de distribution de l'urée</t>
  </si>
  <si>
    <t>Femme</t>
  </si>
  <si>
    <t>Taille (cm)</t>
  </si>
  <si>
    <t>Poids sec (kg)</t>
  </si>
  <si>
    <t>V urée</t>
  </si>
  <si>
    <t>non</t>
  </si>
  <si>
    <t>250 UI/h (vitesse 0,5)</t>
  </si>
  <si>
    <t>500 UI/h (vitesse 1)</t>
  </si>
  <si>
    <t>2000 UI bolus circuit</t>
  </si>
  <si>
    <t>2500 UI bolus circuit</t>
  </si>
  <si>
    <t>3000 UI bolus circuit</t>
  </si>
  <si>
    <t>3500 UI bolus circuit</t>
  </si>
  <si>
    <t>4000 UI bolus circuit</t>
  </si>
  <si>
    <t>4500 UI bolus circuit</t>
  </si>
  <si>
    <t>5000 UI bolus circuit</t>
  </si>
  <si>
    <t>Iono, urée, créat</t>
  </si>
  <si>
    <t>Iono, urée, créat, Ph, Mg</t>
  </si>
  <si>
    <t>Iono, urée, créat, Ph, Mg, GDS lactate</t>
  </si>
  <si>
    <t>Tracabilité</t>
  </si>
  <si>
    <t>Hémofiltration prédilution</t>
  </si>
  <si>
    <t>Débit de Dialysat (ml/min)</t>
  </si>
  <si>
    <t>Durée (h) prévisible d'hémofiltration sur 24h (2 X 10h)</t>
  </si>
  <si>
    <t>UF (Ultrafiltration)</t>
  </si>
  <si>
    <t>Cases à remplire OBLIGATOIREMENT en fin de séance =&gt;</t>
  </si>
  <si>
    <t>UF  horaire</t>
  </si>
  <si>
    <t>réinjection</t>
  </si>
  <si>
    <t>BAXTER 7153 (K+ = 1,5 mmol/l)</t>
  </si>
  <si>
    <t>Grande surface</t>
  </si>
  <si>
    <t>EN HEMOFILTRATION : substitution prédilution</t>
  </si>
  <si>
    <t>utilisation du kt/v</t>
  </si>
  <si>
    <t>Si oui, utiliser le module OCM dans les options et rensigner :</t>
  </si>
  <si>
    <t>Pour le médecin : Dose prescrite (ml/kg/h)</t>
  </si>
  <si>
    <r>
      <t xml:space="preserve">Substitution </t>
    </r>
    <r>
      <rPr>
        <b/>
        <sz val="8"/>
        <color theme="1"/>
        <rFont val="Calibri"/>
        <family val="2"/>
        <scheme val="minor"/>
      </rPr>
      <t>A REGLER SUR LA MACHINE</t>
    </r>
    <r>
      <rPr>
        <sz val="8"/>
        <color theme="1"/>
        <rFont val="Calibri"/>
        <family val="2"/>
        <scheme val="minor"/>
      </rPr>
      <t xml:space="preserve"> (ml/min))</t>
    </r>
  </si>
  <si>
    <t>UF à perdre sur la séance (ml) A NE PAS RENSEIGNER DANS LA MACHINE</t>
  </si>
  <si>
    <t>UF réglage machine (ml/h)</t>
  </si>
  <si>
    <t xml:space="preserve">Puis HNF au PSE. Arrêt 30 à 60 min avant fin séance </t>
  </si>
  <si>
    <t>600 UI/h (vitesse 1,2)</t>
  </si>
  <si>
    <t>700 UI/h (vitesse 1,4)</t>
  </si>
  <si>
    <t>800 UI/h (vitesse 1,6)</t>
  </si>
  <si>
    <t>900 UI/h (vitesse 1,8)</t>
  </si>
  <si>
    <t>1100 UI/h (vitesse 2,2)</t>
  </si>
  <si>
    <t>1200 UI/h (vitesse 2,4)</t>
  </si>
  <si>
    <t>1300 UI/h (vitesse 2,6)</t>
  </si>
  <si>
    <t>1400 UI/h (vitesse 2,8)</t>
  </si>
  <si>
    <t>1500 UI/h (vitesse 3)</t>
  </si>
  <si>
    <t>1600 UI/h (vitesse 3,2)</t>
  </si>
  <si>
    <t>1700 UI/h (vitesse 3,4)</t>
  </si>
  <si>
    <t>1800 UI/h (vitesse 3,6)</t>
  </si>
  <si>
    <t>1900 UI/h (vitesse 3,8)</t>
  </si>
  <si>
    <t>2000 UI/h (vitesse 4)</t>
  </si>
  <si>
    <t>déjà_sous_HNF</t>
  </si>
  <si>
    <t>Lovenox 6000UI</t>
  </si>
  <si>
    <t>pas de bolus</t>
  </si>
  <si>
    <t>Augmenter la dose au branchement puis retour dose antérieur 60min avant fin séance</t>
  </si>
  <si>
    <t>A 6 heures</t>
  </si>
  <si>
    <t>Nouvelle dose à 2 heures</t>
  </si>
  <si>
    <t>Nouvelle dose à 4 heures</t>
  </si>
  <si>
    <t>Nouvelle dose à 6 heures</t>
  </si>
  <si>
    <t>Nouvelle dose à 8 Heures</t>
  </si>
  <si>
    <t>PA.CHARRETIER</t>
  </si>
  <si>
    <t>1000 UI/h (vitesse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</si>
</sst>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sz val="10"/>
      <name val="Arial"/>
      <family val="2"/>
    </font>
    <font>
      <b/>
      <sz val="10"/>
      <name val="Arial"/>
      <family val="2"/>
    </font>
    <font>
      <sz val="7"/>
      <color theme="1"/>
      <name val="Calibri"/>
      <family val="2"/>
      <scheme val="minor"/>
    </font>
    <font>
      <sz val="7"/>
      <name val="Calibri"/>
      <family val="2"/>
      <scheme val="minor"/>
    </font>
    <font>
      <b/>
      <sz val="7"/>
      <color theme="1"/>
      <name val="Calibri"/>
      <family val="2"/>
      <scheme val="minor"/>
    </font>
    <font>
      <sz val="6"/>
      <name val="Arial"/>
      <family val="2"/>
    </font>
    <font>
      <b/>
      <sz val="8"/>
      <color theme="1"/>
      <name val="Calibri"/>
      <family val="2"/>
      <scheme val="minor"/>
    </font>
    <font>
      <b/>
      <sz val="10"/>
      <color theme="1"/>
      <name val="Calibri"/>
      <family val="2"/>
      <scheme val="minor"/>
    </font>
    <font>
      <b/>
      <sz val="7"/>
      <name val="Calibri"/>
      <family val="2"/>
      <scheme val="minor"/>
    </font>
    <font>
      <sz val="8"/>
      <color theme="1"/>
      <name val="Calibri"/>
      <family val="2"/>
      <scheme val="minor"/>
    </font>
    <font>
      <sz val="10"/>
      <color theme="1"/>
      <name val="Verdana"/>
      <family val="2"/>
    </font>
    <font>
      <sz val="9"/>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15"/>
        <bgColor indexed="64"/>
      </patternFill>
    </fill>
    <fill>
      <patternFill patternType="solid">
        <fgColor rgb="FF00FFFF"/>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diagonalUp="1">
      <left style="medium">
        <color indexed="64"/>
      </left>
      <right style="medium">
        <color indexed="64"/>
      </right>
      <top style="medium">
        <color indexed="64"/>
      </top>
      <bottom style="medium">
        <color indexed="64"/>
      </bottom>
      <diagonal style="medium">
        <color indexed="64"/>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1">
    <xf numFmtId="0" fontId="0" fillId="0" borderId="0"/>
  </cellStyleXfs>
  <cellXfs count="227">
    <xf numFmtId="0" fontId="0" fillId="0" borderId="0" xfId="0"/>
    <xf numFmtId="0" fontId="4" fillId="0" borderId="0" xfId="0" applyFont="1"/>
    <xf numFmtId="0" fontId="12" fillId="0" borderId="0" xfId="0" applyFont="1"/>
    <xf numFmtId="0" fontId="0" fillId="0" borderId="0" xfId="0" applyFill="1" applyBorder="1"/>
    <xf numFmtId="0" fontId="4" fillId="0" borderId="0" xfId="0" applyFont="1" applyFill="1" applyBorder="1"/>
    <xf numFmtId="0" fontId="4" fillId="0" borderId="0" xfId="0" applyFont="1" applyFill="1" applyBorder="1" applyAlignment="1"/>
    <xf numFmtId="0" fontId="0" fillId="0" borderId="0" xfId="0" applyProtection="1">
      <protection locked="0"/>
    </xf>
    <xf numFmtId="0" fontId="4" fillId="0" borderId="32" xfId="0" applyFont="1" applyBorder="1" applyProtection="1">
      <protection locked="0"/>
    </xf>
    <xf numFmtId="0" fontId="9" fillId="0" borderId="2" xfId="0" applyFont="1" applyBorder="1" applyProtection="1">
      <protection locked="0"/>
    </xf>
    <xf numFmtId="0" fontId="6" fillId="4" borderId="10" xfId="0" applyFont="1" applyFill="1" applyBorder="1" applyAlignment="1" applyProtection="1">
      <alignment horizontal="center" vertical="center"/>
      <protection locked="0"/>
    </xf>
    <xf numFmtId="0" fontId="5" fillId="0" borderId="28"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2" borderId="0" xfId="0" applyFont="1" applyFill="1" applyBorder="1" applyAlignment="1" applyProtection="1">
      <alignment horizontal="center" vertical="center"/>
      <protection locked="0"/>
    </xf>
    <xf numFmtId="0" fontId="3" fillId="0" borderId="16" xfId="0" applyFont="1" applyBorder="1" applyAlignment="1" applyProtection="1">
      <alignment horizontal="center"/>
      <protection locked="0"/>
    </xf>
    <xf numFmtId="0" fontId="3" fillId="0" borderId="16" xfId="0" applyFont="1" applyFill="1" applyBorder="1" applyAlignment="1" applyProtection="1">
      <alignment horizontal="center"/>
      <protection locked="0"/>
    </xf>
    <xf numFmtId="0" fontId="3" fillId="0" borderId="16"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7" fillId="0" borderId="16" xfId="0" applyFont="1" applyBorder="1" applyAlignment="1" applyProtection="1">
      <alignment horizontal="center" vertical="center" wrapText="1"/>
      <protection locked="0"/>
    </xf>
    <xf numFmtId="0" fontId="2" fillId="0" borderId="16" xfId="0" applyFont="1" applyBorder="1" applyProtection="1">
      <protection locked="0"/>
    </xf>
    <xf numFmtId="0" fontId="2" fillId="0" borderId="15" xfId="0" applyFont="1" applyBorder="1" applyProtection="1">
      <protection locked="0"/>
    </xf>
    <xf numFmtId="0" fontId="2" fillId="0" borderId="16" xfId="0" applyFont="1" applyBorder="1" applyAlignment="1" applyProtection="1">
      <alignment horizontal="center"/>
      <protection locked="0"/>
    </xf>
    <xf numFmtId="0" fontId="3" fillId="0" borderId="16" xfId="0" applyFont="1" applyBorder="1" applyProtection="1">
      <protection locked="0"/>
    </xf>
    <xf numFmtId="0" fontId="2" fillId="0" borderId="14" xfId="0" applyFont="1" applyBorder="1" applyProtection="1">
      <protection locked="0"/>
    </xf>
    <xf numFmtId="0" fontId="2" fillId="0" borderId="2" xfId="0" applyFont="1" applyBorder="1" applyAlignment="1" applyProtection="1">
      <alignment horizontal="center"/>
      <protection locked="0"/>
    </xf>
    <xf numFmtId="0" fontId="3" fillId="0" borderId="2" xfId="0" applyFont="1" applyBorder="1" applyProtection="1">
      <protection locked="0"/>
    </xf>
    <xf numFmtId="0" fontId="3" fillId="0" borderId="6" xfId="0" applyFont="1" applyBorder="1" applyAlignment="1" applyProtection="1">
      <alignment horizontal="center"/>
      <protection locked="0"/>
    </xf>
    <xf numFmtId="0" fontId="1" fillId="5" borderId="2" xfId="0" applyFont="1" applyFill="1" applyBorder="1" applyProtection="1">
      <protection locked="0"/>
    </xf>
    <xf numFmtId="0" fontId="0" fillId="5" borderId="3" xfId="0" applyFill="1" applyBorder="1" applyProtection="1">
      <protection locked="0"/>
    </xf>
    <xf numFmtId="0" fontId="0" fillId="5" borderId="16" xfId="0" applyFill="1" applyBorder="1" applyProtection="1">
      <protection locked="0"/>
    </xf>
    <xf numFmtId="0" fontId="0" fillId="5" borderId="35" xfId="0" applyFill="1" applyBorder="1" applyProtection="1">
      <protection locked="0"/>
    </xf>
    <xf numFmtId="0" fontId="4" fillId="4" borderId="17" xfId="0" applyFont="1" applyFill="1" applyBorder="1" applyAlignment="1" applyProtection="1">
      <alignment horizontal="center" vertical="center"/>
      <protection locked="0"/>
    </xf>
    <xf numFmtId="1" fontId="6" fillId="2" borderId="31" xfId="0" applyNumberFormat="1" applyFont="1" applyFill="1" applyBorder="1" applyAlignment="1" applyProtection="1">
      <alignment horizontal="center" vertical="center"/>
    </xf>
    <xf numFmtId="0" fontId="4" fillId="4" borderId="9"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14" fontId="4" fillId="4" borderId="17" xfId="0" applyNumberFormat="1" applyFont="1" applyFill="1" applyBorder="1" applyAlignment="1" applyProtection="1">
      <alignment horizontal="center" vertical="center"/>
      <protection locked="0"/>
    </xf>
    <xf numFmtId="0" fontId="4" fillId="0" borderId="32" xfId="0" applyFont="1" applyBorder="1" applyAlignment="1" applyProtection="1">
      <alignment vertical="center"/>
      <protection locked="0"/>
    </xf>
    <xf numFmtId="0" fontId="6" fillId="4" borderId="17" xfId="0" applyFont="1" applyFill="1" applyBorder="1" applyAlignment="1" applyProtection="1">
      <alignment horizontal="center" vertical="center"/>
      <protection locked="0"/>
    </xf>
    <xf numFmtId="0" fontId="4" fillId="0" borderId="10" xfId="0" applyFont="1" applyBorder="1" applyAlignment="1">
      <alignment horizontal="center" vertical="center"/>
    </xf>
    <xf numFmtId="1" fontId="6" fillId="0" borderId="17" xfId="0" applyNumberFormat="1" applyFont="1" applyBorder="1" applyAlignment="1" applyProtection="1">
      <alignment horizontal="center" vertical="center"/>
    </xf>
    <xf numFmtId="0" fontId="4" fillId="0" borderId="26" xfId="0" applyFont="1" applyBorder="1" applyAlignment="1" applyProtection="1">
      <alignment vertical="center"/>
      <protection locked="0"/>
    </xf>
    <xf numFmtId="0" fontId="4" fillId="4" borderId="26" xfId="0" applyFont="1" applyFill="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5" fillId="3" borderId="29" xfId="0" applyFont="1" applyFill="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4" fillId="0" borderId="34" xfId="0" applyFont="1" applyBorder="1" applyAlignment="1" applyProtection="1">
      <alignment horizontal="right" vertical="center"/>
      <protection locked="0"/>
    </xf>
    <xf numFmtId="0" fontId="4" fillId="4" borderId="0"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0" fontId="5" fillId="0" borderId="10" xfId="0" applyFont="1" applyBorder="1" applyAlignment="1" applyProtection="1">
      <alignment vertical="center"/>
      <protection locked="0"/>
    </xf>
    <xf numFmtId="0" fontId="5" fillId="3" borderId="1"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31" xfId="0" applyFont="1" applyBorder="1" applyAlignment="1" applyProtection="1">
      <alignment vertical="center"/>
      <protection locked="0"/>
    </xf>
    <xf numFmtId="0" fontId="0" fillId="0" borderId="0" xfId="0" applyAlignment="1">
      <alignment horizontal="center" vertical="center"/>
    </xf>
    <xf numFmtId="0" fontId="0" fillId="0" borderId="0" xfId="0" applyBorder="1"/>
    <xf numFmtId="0" fontId="4" fillId="0" borderId="0" xfId="0" applyFont="1" applyBorder="1"/>
    <xf numFmtId="0" fontId="0" fillId="0" borderId="0" xfId="0" applyBorder="1" applyAlignment="1"/>
    <xf numFmtId="0" fontId="4" fillId="4" borderId="30" xfId="0" applyFont="1" applyFill="1" applyBorder="1" applyAlignment="1" applyProtection="1">
      <alignment horizontal="center" vertical="center"/>
      <protection locked="0"/>
    </xf>
    <xf numFmtId="0" fontId="4" fillId="4" borderId="31" xfId="0" applyFont="1" applyFill="1" applyBorder="1" applyAlignment="1" applyProtection="1">
      <alignment horizontal="center" vertical="center"/>
      <protection locked="0"/>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vertical="center" wrapText="1"/>
      <protection locked="0"/>
    </xf>
    <xf numFmtId="0" fontId="0" fillId="0" borderId="0" xfId="0" applyFill="1" applyBorder="1" applyAlignment="1"/>
    <xf numFmtId="0" fontId="0" fillId="0" borderId="0" xfId="0" applyFill="1"/>
    <xf numFmtId="0" fontId="4" fillId="0" borderId="0" xfId="0" applyFont="1" applyFill="1"/>
    <xf numFmtId="0" fontId="4" fillId="2" borderId="0" xfId="0" applyFont="1" applyFill="1" applyAlignment="1" applyProtection="1">
      <alignment vertical="center"/>
      <protection locked="0"/>
    </xf>
    <xf numFmtId="0" fontId="4" fillId="2" borderId="0" xfId="0" applyFont="1" applyFill="1"/>
    <xf numFmtId="0" fontId="4" fillId="2" borderId="0" xfId="0" applyFont="1" applyFill="1" applyAlignment="1">
      <alignment vertical="center"/>
    </xf>
    <xf numFmtId="0" fontId="4" fillId="2" borderId="0" xfId="0" applyFont="1" applyFill="1" applyProtection="1">
      <protection locked="0"/>
    </xf>
    <xf numFmtId="0" fontId="0" fillId="2" borderId="0" xfId="0" applyFill="1" applyProtection="1">
      <protection locked="0"/>
    </xf>
    <xf numFmtId="0" fontId="4" fillId="2" borderId="0" xfId="0" applyFont="1" applyFill="1" applyBorder="1" applyAlignment="1" applyProtection="1">
      <alignment horizontal="center" vertical="center"/>
      <protection locked="0"/>
    </xf>
    <xf numFmtId="0" fontId="0" fillId="2" borderId="8"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2" fillId="2" borderId="2" xfId="0" applyFont="1" applyFill="1" applyBorder="1" applyProtection="1">
      <protection locked="0"/>
    </xf>
    <xf numFmtId="0" fontId="2" fillId="2" borderId="3" xfId="0" applyFont="1" applyFill="1" applyBorder="1" applyProtection="1">
      <protection locked="0"/>
    </xf>
    <xf numFmtId="0" fontId="0" fillId="2" borderId="3" xfId="0" applyFill="1" applyBorder="1" applyProtection="1">
      <protection locked="0"/>
    </xf>
    <xf numFmtId="0" fontId="0" fillId="2" borderId="4" xfId="0" applyFill="1" applyBorder="1" applyProtection="1">
      <protection locked="0"/>
    </xf>
    <xf numFmtId="0" fontId="3" fillId="2" borderId="6" xfId="0" applyFont="1" applyFill="1" applyBorder="1" applyProtection="1">
      <protection locked="0"/>
    </xf>
    <xf numFmtId="0" fontId="2" fillId="2" borderId="6"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2" fillId="2" borderId="6" xfId="0" applyFont="1" applyFill="1" applyBorder="1" applyProtection="1">
      <protection locked="0"/>
    </xf>
    <xf numFmtId="0" fontId="2" fillId="2" borderId="7" xfId="0" applyFont="1" applyFill="1" applyBorder="1" applyProtection="1">
      <protection locked="0"/>
    </xf>
    <xf numFmtId="0" fontId="0" fillId="2" borderId="0" xfId="0" applyFill="1"/>
    <xf numFmtId="0" fontId="1" fillId="2" borderId="0" xfId="0" applyFont="1" applyFill="1"/>
    <xf numFmtId="0" fontId="0" fillId="0" borderId="0" xfId="0" applyFont="1"/>
    <xf numFmtId="0" fontId="0" fillId="2" borderId="0" xfId="0" applyFill="1" applyAlignment="1" applyProtection="1">
      <alignment vertical="center"/>
      <protection locked="0"/>
    </xf>
    <xf numFmtId="0" fontId="4" fillId="4" borderId="33" xfId="0" applyFont="1" applyFill="1" applyBorder="1" applyAlignment="1" applyProtection="1">
      <alignment horizontal="center" vertical="center"/>
      <protection locked="0"/>
    </xf>
    <xf numFmtId="0" fontId="4" fillId="4" borderId="7" xfId="0" applyFont="1" applyFill="1" applyBorder="1" applyAlignment="1" applyProtection="1">
      <alignment vertical="center"/>
      <protection locked="0"/>
    </xf>
    <xf numFmtId="0" fontId="8" fillId="2" borderId="8" xfId="0" applyFont="1" applyFill="1" applyBorder="1" applyAlignment="1" applyProtection="1">
      <alignment vertical="center"/>
      <protection locked="0"/>
    </xf>
    <xf numFmtId="0" fontId="4" fillId="2" borderId="6" xfId="0" applyFont="1" applyFill="1" applyBorder="1" applyAlignment="1" applyProtection="1">
      <alignment vertical="center"/>
      <protection locked="0"/>
    </xf>
    <xf numFmtId="0" fontId="8" fillId="2" borderId="34" xfId="0" applyFont="1" applyFill="1" applyBorder="1" applyAlignment="1" applyProtection="1">
      <alignment vertical="center"/>
      <protection locked="0"/>
    </xf>
    <xf numFmtId="0" fontId="4" fillId="2" borderId="33" xfId="0" applyFont="1" applyFill="1" applyBorder="1" applyAlignment="1" applyProtection="1">
      <alignment vertical="center"/>
      <protection locked="0"/>
    </xf>
    <xf numFmtId="0" fontId="4" fillId="2" borderId="34" xfId="0" applyFont="1" applyFill="1" applyBorder="1" applyAlignment="1" applyProtection="1">
      <alignment vertical="center"/>
      <protection locked="0"/>
    </xf>
    <xf numFmtId="0" fontId="4" fillId="2" borderId="19" xfId="0" applyFont="1" applyFill="1" applyBorder="1" applyAlignment="1" applyProtection="1">
      <alignment vertical="center"/>
      <protection locked="0"/>
    </xf>
    <xf numFmtId="0" fontId="4" fillId="2" borderId="13"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1" fillId="5" borderId="2" xfId="0" applyFont="1" applyFill="1" applyBorder="1" applyAlignment="1" applyProtection="1">
      <alignment horizontal="left"/>
      <protection locked="0"/>
    </xf>
    <xf numFmtId="0" fontId="1" fillId="5" borderId="4" xfId="0" applyFont="1" applyFill="1" applyBorder="1" applyAlignment="1" applyProtection="1">
      <alignment horizontal="left"/>
      <protection locked="0"/>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4" borderId="25" xfId="0" applyFont="1" applyFill="1" applyBorder="1" applyAlignment="1" applyProtection="1">
      <alignment horizontal="center" vertical="center"/>
      <protection locked="0"/>
    </xf>
    <xf numFmtId="0" fontId="4" fillId="4" borderId="24" xfId="0" applyFont="1" applyFill="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36" xfId="0" applyFont="1" applyBorder="1" applyAlignment="1">
      <alignment horizontal="center" vertical="center"/>
    </xf>
    <xf numFmtId="0" fontId="4" fillId="0" borderId="5" xfId="0" applyFont="1" applyBorder="1" applyAlignment="1">
      <alignment horizontal="center" vertical="center"/>
    </xf>
    <xf numFmtId="0" fontId="4" fillId="0" borderId="37"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9" fillId="4" borderId="3" xfId="0" applyFont="1" applyFill="1" applyBorder="1" applyAlignment="1" applyProtection="1">
      <alignment horizontal="center"/>
      <protection locked="0"/>
    </xf>
    <xf numFmtId="0" fontId="9" fillId="4" borderId="4" xfId="0" applyFont="1" applyFill="1" applyBorder="1" applyAlignment="1" applyProtection="1">
      <alignment horizontal="center"/>
      <protection locked="0"/>
    </xf>
    <xf numFmtId="0" fontId="11" fillId="0" borderId="28"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3" fillId="0" borderId="8"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4" fillId="4" borderId="29" xfId="0" applyFont="1" applyFill="1" applyBorder="1" applyAlignment="1" applyProtection="1">
      <alignment horizontal="center" vertical="center"/>
      <protection locked="0"/>
    </xf>
    <xf numFmtId="0" fontId="4" fillId="4" borderId="30" xfId="0" applyFont="1" applyFill="1" applyBorder="1" applyAlignment="1" applyProtection="1">
      <alignment horizontal="center" vertical="center"/>
      <protection locked="0"/>
    </xf>
    <xf numFmtId="0" fontId="4" fillId="4" borderId="26" xfId="0" applyFont="1" applyFill="1" applyBorder="1" applyAlignment="1" applyProtection="1">
      <alignment horizontal="center" vertical="center"/>
      <protection locked="0"/>
    </xf>
    <xf numFmtId="0" fontId="4" fillId="4" borderId="31" xfId="0" applyFont="1" applyFill="1" applyBorder="1" applyAlignment="1" applyProtection="1">
      <alignment horizontal="center" vertical="center"/>
      <protection locked="0"/>
    </xf>
    <xf numFmtId="0" fontId="0" fillId="4" borderId="0" xfId="0" applyFill="1" applyAlignment="1" applyProtection="1">
      <alignment horizontal="center" vertical="center" wrapText="1"/>
      <protection locked="0"/>
    </xf>
    <xf numFmtId="0" fontId="6" fillId="0" borderId="8"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4" fillId="0" borderId="32"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 fillId="4" borderId="29"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4" fillId="0" borderId="8"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4" borderId="7" xfId="0" applyFont="1" applyFill="1" applyBorder="1" applyAlignment="1" applyProtection="1">
      <alignment horizontal="center" vertical="center"/>
      <protection locked="0"/>
    </xf>
    <xf numFmtId="0" fontId="4" fillId="4" borderId="33"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protection locked="0"/>
    </xf>
    <xf numFmtId="0" fontId="0" fillId="0" borderId="11" xfId="0" applyBorder="1" applyAlignment="1">
      <alignment horizontal="center"/>
    </xf>
    <xf numFmtId="0" fontId="0" fillId="0" borderId="26" xfId="0" applyBorder="1" applyAlignment="1">
      <alignment horizontal="center"/>
    </xf>
    <xf numFmtId="0" fontId="0" fillId="0" borderId="31" xfId="0" applyBorder="1" applyAlignment="1">
      <alignment horizontal="center"/>
    </xf>
    <xf numFmtId="0" fontId="0" fillId="0" borderId="1" xfId="0" applyBorder="1" applyAlignment="1">
      <alignment horizontal="center" wrapText="1"/>
    </xf>
    <xf numFmtId="0" fontId="0" fillId="0" borderId="10" xfId="0" applyBorder="1" applyAlignment="1">
      <alignment horizontal="center" wrapText="1"/>
    </xf>
    <xf numFmtId="0" fontId="0" fillId="0" borderId="29" xfId="0" applyBorder="1" applyAlignment="1">
      <alignment horizontal="center" wrapText="1"/>
    </xf>
    <xf numFmtId="0" fontId="0" fillId="0" borderId="30" xfId="0" applyBorder="1" applyAlignment="1">
      <alignment horizontal="center" wrapText="1"/>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0" fillId="0" borderId="10" xfId="0" applyBorder="1" applyAlignment="1">
      <alignment horizontal="center"/>
    </xf>
    <xf numFmtId="0" fontId="0" fillId="0" borderId="8"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9" xfId="0" applyBorder="1" applyAlignment="1">
      <alignment horizontal="left" wrapText="1"/>
    </xf>
    <xf numFmtId="0" fontId="0" fillId="0" borderId="1" xfId="0" applyBorder="1" applyAlignment="1">
      <alignment horizontal="left" wrapText="1"/>
    </xf>
    <xf numFmtId="0" fontId="0" fillId="0" borderId="11" xfId="0" applyBorder="1" applyAlignment="1">
      <alignment horizontal="left" wrapText="1"/>
    </xf>
    <xf numFmtId="0" fontId="0" fillId="0" borderId="26" xfId="0" applyBorder="1" applyAlignment="1">
      <alignment horizontal="left" wrapText="1"/>
    </xf>
    <xf numFmtId="0" fontId="0" fillId="0" borderId="28" xfId="0" applyBorder="1" applyAlignment="1">
      <alignment horizontal="left"/>
    </xf>
    <xf numFmtId="0" fontId="0" fillId="0" borderId="29" xfId="0" applyBorder="1" applyAlignment="1">
      <alignment horizontal="left"/>
    </xf>
    <xf numFmtId="0" fontId="0" fillId="0" borderId="9" xfId="0" applyBorder="1" applyAlignment="1">
      <alignment horizontal="left"/>
    </xf>
    <xf numFmtId="0" fontId="0" fillId="0" borderId="1" xfId="0" applyBorder="1" applyAlignment="1">
      <alignment horizontal="left"/>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26" xfId="0" applyBorder="1" applyAlignment="1">
      <alignment horizontal="center" vertical="center" wrapText="1"/>
    </xf>
    <xf numFmtId="0" fontId="0" fillId="0" borderId="31" xfId="0"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33557</xdr:colOff>
      <xdr:row>0</xdr:row>
      <xdr:rowOff>0</xdr:rowOff>
    </xdr:from>
    <xdr:to>
      <xdr:col>2</xdr:col>
      <xdr:colOff>485628</xdr:colOff>
      <xdr:row>4</xdr:row>
      <xdr:rowOff>3830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6097" y="0"/>
          <a:ext cx="452071" cy="461030"/>
        </a:xfrm>
        <a:prstGeom prst="rect">
          <a:avLst/>
        </a:prstGeom>
      </xdr:spPr>
    </xdr:pic>
    <xdr:clientData/>
  </xdr:twoCellAnchor>
  <xdr:twoCellAnchor>
    <xdr:from>
      <xdr:col>0</xdr:col>
      <xdr:colOff>238125</xdr:colOff>
      <xdr:row>49</xdr:row>
      <xdr:rowOff>28575</xdr:rowOff>
    </xdr:from>
    <xdr:to>
      <xdr:col>14</xdr:col>
      <xdr:colOff>438150</xdr:colOff>
      <xdr:row>79</xdr:row>
      <xdr:rowOff>19050</xdr:rowOff>
    </xdr:to>
    <xdr:sp macro="" textlink="">
      <xdr:nvSpPr>
        <xdr:cNvPr id="3" name="ZoneTexte 2"/>
        <xdr:cNvSpPr txBox="1"/>
      </xdr:nvSpPr>
      <xdr:spPr>
        <a:xfrm>
          <a:off x="238125" y="7953375"/>
          <a:ext cx="9001125" cy="570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solidFill>
                <a:schemeClr val="dk1"/>
              </a:solidFill>
              <a:effectLst/>
              <a:latin typeface="+mn-lt"/>
              <a:ea typeface="+mn-ea"/>
              <a:cs typeface="+mn-cs"/>
            </a:rPr>
            <a:t>En dialyse :</a:t>
          </a:r>
          <a:endParaRPr lang="fr-FR" sz="1400">
            <a:solidFill>
              <a:schemeClr val="dk1"/>
            </a:solidFill>
            <a:effectLst/>
            <a:latin typeface="+mn-lt"/>
            <a:ea typeface="+mn-ea"/>
            <a:cs typeface="+mn-cs"/>
          </a:endParaRPr>
        </a:p>
        <a:p>
          <a:r>
            <a:rPr lang="fr-FR" sz="1100" u="sng">
              <a:solidFill>
                <a:schemeClr val="dk1"/>
              </a:solidFill>
              <a:effectLst/>
              <a:latin typeface="+mn-lt"/>
              <a:ea typeface="+mn-ea"/>
              <a:cs typeface="+mn-cs"/>
            </a:rPr>
            <a:t>Le dialysat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Pour le débit de dialysat possibilité d'utiliser le mode autoflow qui ajuste le débit de dialysat au débit sang.</a:t>
          </a:r>
        </a:p>
        <a:p>
          <a:r>
            <a:rPr lang="fr-FR" sz="1100">
              <a:solidFill>
                <a:schemeClr val="dk1"/>
              </a:solidFill>
              <a:effectLst/>
              <a:latin typeface="+mn-lt"/>
              <a:ea typeface="+mn-ea"/>
              <a:cs typeface="+mn-cs"/>
            </a:rPr>
            <a:t>- Pour la composition du dialysat ne pas rester plus de 2h à 40 mmol/l de bicar.</a:t>
          </a:r>
        </a:p>
        <a:p>
          <a:endParaRPr lang="fr-FR" sz="1100" u="sng">
            <a:solidFill>
              <a:schemeClr val="dk1"/>
            </a:solidFill>
            <a:effectLst/>
            <a:latin typeface="+mn-lt"/>
            <a:ea typeface="+mn-ea"/>
            <a:cs typeface="+mn-cs"/>
          </a:endParaRPr>
        </a:p>
        <a:p>
          <a:r>
            <a:rPr lang="fr-FR" sz="1100" u="sng">
              <a:solidFill>
                <a:schemeClr val="dk1"/>
              </a:solidFill>
              <a:effectLst/>
              <a:latin typeface="+mn-lt"/>
              <a:ea typeface="+mn-ea"/>
              <a:cs typeface="+mn-cs"/>
            </a:rPr>
            <a:t>Dose de dialyse </a:t>
          </a:r>
          <a:r>
            <a:rPr lang="fr-FR" sz="1100" b="1" u="sng">
              <a:solidFill>
                <a:schemeClr val="dk1"/>
              </a:solidFill>
              <a:effectLst/>
              <a:latin typeface="+mn-lt"/>
              <a:ea typeface="+mn-ea"/>
              <a:cs typeface="+mn-cs"/>
            </a:rPr>
            <a:t>minimale</a:t>
          </a:r>
          <a:r>
            <a:rPr lang="fr-FR" sz="1100" u="sng">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- 3 séances par semaine à 250ml/min de débit sang et 500ml/min de débit de dialysat pendant 4 heures.</a:t>
          </a:r>
        </a:p>
        <a:p>
          <a:r>
            <a:rPr lang="fr-FR" sz="1100">
              <a:solidFill>
                <a:schemeClr val="dk1"/>
              </a:solidFill>
              <a:effectLst/>
              <a:latin typeface="+mn-lt"/>
              <a:ea typeface="+mn-ea"/>
              <a:cs typeface="+mn-cs"/>
            </a:rPr>
            <a:t>- urée prédialytique de 20 25mmmol/l.</a:t>
          </a:r>
        </a:p>
        <a:p>
          <a:r>
            <a:rPr lang="fr-FR" sz="1100">
              <a:solidFill>
                <a:schemeClr val="dk1"/>
              </a:solidFill>
              <a:effectLst/>
              <a:latin typeface="+mn-lt"/>
              <a:ea typeface="+mn-ea"/>
              <a:cs typeface="+mn-cs"/>
            </a:rPr>
            <a:t>- kt/v cumulé sur la semaine d'au moins 3,9. </a:t>
          </a:r>
        </a:p>
        <a:p>
          <a:endParaRPr lang="fr-FR" sz="1100" u="sng">
            <a:solidFill>
              <a:schemeClr val="dk1"/>
            </a:solidFill>
            <a:effectLst/>
            <a:latin typeface="+mn-lt"/>
            <a:ea typeface="+mn-ea"/>
            <a:cs typeface="+mn-cs"/>
          </a:endParaRPr>
        </a:p>
        <a:p>
          <a:r>
            <a:rPr lang="fr-FR" sz="1100" u="sng">
              <a:solidFill>
                <a:schemeClr val="dk1"/>
              </a:solidFill>
              <a:effectLst/>
              <a:latin typeface="+mn-lt"/>
              <a:ea typeface="+mn-ea"/>
              <a:cs typeface="+mn-cs"/>
            </a:rPr>
            <a:t>Kt/v avec la 5008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il est nécessaire d'utiliser le module OCM dans les options. Entrer l'hématocrite et le volume de distribution de l'urée.  On détermine le volume de distribution de l'urée grâce à la formule de Watson disponible dans l'onglet "Calcul V urée" de ce fichier Excel.</a:t>
          </a:r>
        </a:p>
        <a:p>
          <a:r>
            <a:rPr lang="fr-FR" sz="1100">
              <a:solidFill>
                <a:schemeClr val="dk1"/>
              </a:solidFill>
              <a:effectLst/>
              <a:latin typeface="+mn-lt"/>
              <a:ea typeface="+mn-ea"/>
              <a:cs typeface="+mn-cs"/>
            </a:rPr>
            <a:t>- La mesure s'effectue en discontinu pendant la séance. Faire noter par l'infirmière le kt/v de fin de séance. Cette mesure servira d'aide à la prescription pour la prochaine séance pour permettre d'atteindre l'objectif de kt/v cumulé hebdomadaire minimal de 3,9.</a:t>
          </a:r>
        </a:p>
        <a:p>
          <a:r>
            <a:rPr lang="fr-FR" sz="1100">
              <a:solidFill>
                <a:schemeClr val="dk1"/>
              </a:solidFill>
              <a:effectLst/>
              <a:latin typeface="+mn-lt"/>
              <a:ea typeface="+mn-ea"/>
              <a:cs typeface="+mn-cs"/>
            </a:rPr>
            <a:t>- La machine donne à titre indicatif la durée nécessaire de la séance pour atteindre le kt/v prescrit.</a:t>
          </a:r>
        </a:p>
        <a:p>
          <a:r>
            <a:rPr lang="fr-FR" sz="1100">
              <a:solidFill>
                <a:schemeClr val="dk1"/>
              </a:solidFill>
              <a:effectLst/>
              <a:latin typeface="+mn-lt"/>
              <a:ea typeface="+mn-ea"/>
              <a:cs typeface="+mn-cs"/>
            </a:rPr>
            <a:t>- En additionnant tous les kt/v de la semaine on obtient le kt/v hebdomadaire (objectif d’au moins 3,9).</a:t>
          </a:r>
        </a:p>
        <a:p>
          <a:endParaRPr lang="fr-FR" sz="1100" b="1">
            <a:solidFill>
              <a:schemeClr val="dk1"/>
            </a:solidFill>
            <a:effectLst/>
            <a:latin typeface="+mn-lt"/>
            <a:ea typeface="+mn-ea"/>
            <a:cs typeface="+mn-cs"/>
          </a:endParaRPr>
        </a:p>
        <a:p>
          <a:r>
            <a:rPr lang="fr-FR" sz="1400" b="1">
              <a:solidFill>
                <a:schemeClr val="dk1"/>
              </a:solidFill>
              <a:effectLst/>
              <a:latin typeface="+mn-lt"/>
              <a:ea typeface="+mn-ea"/>
              <a:cs typeface="+mn-cs"/>
            </a:rPr>
            <a:t>En hémofiltration :</a:t>
          </a:r>
          <a:endParaRPr lang="fr-FR" sz="1400">
            <a:solidFill>
              <a:schemeClr val="dk1"/>
            </a:solidFill>
            <a:effectLst/>
            <a:latin typeface="+mn-lt"/>
            <a:ea typeface="+mn-ea"/>
            <a:cs typeface="+mn-cs"/>
          </a:endParaRPr>
        </a:p>
        <a:p>
          <a:r>
            <a:rPr lang="fr-FR" sz="1100" u="sng">
              <a:solidFill>
                <a:schemeClr val="dk1"/>
              </a:solidFill>
              <a:effectLst/>
              <a:latin typeface="+mn-lt"/>
              <a:ea typeface="+mn-ea"/>
              <a:cs typeface="+mn-cs"/>
            </a:rPr>
            <a:t>Débit de réinjection ou substitution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La dose recommandée en hémofiltration continue : 25 à 30 ml/kg de débit de substitution par 24h. Débit à majorer de 15% en prédilution (calcul intégré dans la feuille de prescription).</a:t>
          </a:r>
        </a:p>
        <a:p>
          <a:r>
            <a:rPr lang="fr-FR" sz="1100">
              <a:solidFill>
                <a:schemeClr val="dk1"/>
              </a:solidFill>
              <a:effectLst/>
              <a:latin typeface="+mn-lt"/>
              <a:ea typeface="+mn-ea"/>
              <a:cs typeface="+mn-cs"/>
            </a:rPr>
            <a:t>- En hémofiltration haut débit le débit de substitution doit être au minimum de 50ml/kg.</a:t>
          </a:r>
        </a:p>
        <a:p>
          <a:r>
            <a:rPr lang="fr-FR" sz="1100">
              <a:solidFill>
                <a:schemeClr val="dk1"/>
              </a:solidFill>
              <a:effectLst/>
              <a:latin typeface="+mn-lt"/>
              <a:ea typeface="+mn-ea"/>
              <a:cs typeface="+mn-cs"/>
            </a:rPr>
            <a:t>- Si cette technique (hémofiltration) est choisie on répétera au minimum 2 séances de 10h lors des premières 24h. (2 fois 10h)</a:t>
          </a:r>
        </a:p>
        <a:p>
          <a:r>
            <a:rPr lang="fr-FR" sz="1100">
              <a:solidFill>
                <a:schemeClr val="dk1"/>
              </a:solidFill>
              <a:effectLst/>
              <a:latin typeface="+mn-lt"/>
              <a:ea typeface="+mn-ea"/>
              <a:cs typeface="+mn-cs"/>
            </a:rPr>
            <a:t>- En hémofiltration haut débit faire particulièrement attention aux hypophosphorémies et aux dosage d'antibiotiques car leur clairance par EER augmente.</a:t>
          </a:r>
        </a:p>
        <a:p>
          <a:endParaRPr lang="fr-FR" sz="1100" b="1">
            <a:solidFill>
              <a:schemeClr val="dk1"/>
            </a:solidFill>
            <a:effectLst/>
            <a:latin typeface="+mn-lt"/>
            <a:ea typeface="+mn-ea"/>
            <a:cs typeface="+mn-cs"/>
          </a:endParaRPr>
        </a:p>
        <a:p>
          <a:r>
            <a:rPr lang="fr-FR" sz="1400" b="1">
              <a:solidFill>
                <a:schemeClr val="dk1"/>
              </a:solidFill>
              <a:effectLst/>
              <a:latin typeface="+mn-lt"/>
              <a:ea typeface="+mn-ea"/>
              <a:cs typeface="+mn-cs"/>
            </a:rPr>
            <a:t>Perte de poids :</a:t>
          </a:r>
          <a:endParaRPr lang="fr-FR" sz="1400">
            <a:solidFill>
              <a:schemeClr val="dk1"/>
            </a:solidFill>
            <a:effectLst/>
            <a:latin typeface="+mn-lt"/>
            <a:ea typeface="+mn-ea"/>
            <a:cs typeface="+mn-cs"/>
          </a:endParaRPr>
        </a:p>
        <a:p>
          <a:r>
            <a:rPr lang="fr-FR" sz="1100">
              <a:solidFill>
                <a:schemeClr val="dk1"/>
              </a:solidFill>
              <a:effectLst/>
              <a:latin typeface="+mn-lt"/>
              <a:ea typeface="+mn-ea"/>
              <a:cs typeface="+mn-cs"/>
            </a:rPr>
            <a:t>La prescription doit se faire de préférence avec un objectif de perte de poids par séance. En fonction de la durée de séance on en déduit l'UF horaire pour atteindre cet objectif.</a:t>
          </a:r>
        </a:p>
        <a:p>
          <a:r>
            <a:rPr lang="fr-FR" sz="1100">
              <a:solidFill>
                <a:schemeClr val="dk1"/>
              </a:solidFill>
              <a:effectLst/>
              <a:latin typeface="+mn-lt"/>
              <a:ea typeface="+mn-ea"/>
              <a:cs typeface="+mn-cs"/>
            </a:rPr>
            <a:t>Le volume du circuit est de 250 ml. La feuille de calcul prend en compte ce volume dans le calcul de l'UF horaire (en le majorant).</a:t>
          </a:r>
        </a:p>
        <a:p>
          <a:endParaRPr lang="fr-FR" sz="1100" b="0" baseline="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
  <sheetViews>
    <sheetView tabSelected="1" zoomScale="106" zoomScaleNormal="106" workbookViewId="0">
      <selection sqref="A1:B4"/>
    </sheetView>
  </sheetViews>
  <sheetFormatPr baseColWidth="10" defaultRowHeight="15" x14ac:dyDescent="0.25"/>
  <cols>
    <col min="1" max="1" width="9.140625" customWidth="1"/>
    <col min="2" max="2" width="9.42578125" customWidth="1"/>
    <col min="3" max="3" width="8.28515625" customWidth="1"/>
    <col min="4" max="4" width="9.5703125" customWidth="1"/>
    <col min="5" max="5" width="9.28515625" customWidth="1"/>
    <col min="6" max="6" width="9" customWidth="1"/>
    <col min="7" max="7" width="10.5703125" customWidth="1"/>
    <col min="8" max="8" width="10.7109375" customWidth="1"/>
    <col min="9" max="9" width="9.85546875" customWidth="1"/>
    <col min="10" max="10" width="10.7109375" customWidth="1"/>
    <col min="11" max="11" width="8.7109375" customWidth="1"/>
    <col min="12" max="12" width="6.42578125" customWidth="1"/>
    <col min="13" max="13" width="9.140625" customWidth="1"/>
    <col min="14" max="14" width="10.28515625" customWidth="1"/>
    <col min="15" max="15" width="11.5703125" customWidth="1"/>
  </cols>
  <sheetData>
    <row r="1" spans="1:27" ht="8.1" customHeight="1" x14ac:dyDescent="0.25">
      <c r="A1" s="151"/>
      <c r="B1" s="151"/>
      <c r="C1" s="89"/>
      <c r="D1" s="160" t="s">
        <v>0</v>
      </c>
      <c r="E1" s="161"/>
      <c r="F1" s="161"/>
      <c r="G1" s="161"/>
      <c r="H1" s="161"/>
      <c r="I1" s="161"/>
      <c r="J1" s="161"/>
      <c r="K1" s="161"/>
      <c r="L1" s="161"/>
      <c r="M1" s="161"/>
      <c r="N1" s="162"/>
      <c r="O1" s="72"/>
      <c r="P1" s="60"/>
      <c r="Q1" s="60"/>
      <c r="R1" s="58"/>
      <c r="S1" s="58"/>
      <c r="T1" s="58"/>
      <c r="U1" s="58"/>
      <c r="V1" s="58"/>
      <c r="W1" s="58"/>
      <c r="X1" s="58"/>
      <c r="Y1" s="58"/>
    </row>
    <row r="2" spans="1:27" ht="8.1" customHeight="1" x14ac:dyDescent="0.25">
      <c r="A2" s="151"/>
      <c r="B2" s="151"/>
      <c r="C2" s="89"/>
      <c r="D2" s="163"/>
      <c r="E2" s="164"/>
      <c r="F2" s="164"/>
      <c r="G2" s="164"/>
      <c r="H2" s="164"/>
      <c r="I2" s="164"/>
      <c r="J2" s="164"/>
      <c r="K2" s="164"/>
      <c r="L2" s="164"/>
      <c r="M2" s="164"/>
      <c r="N2" s="165"/>
      <c r="O2" s="72"/>
      <c r="P2" s="60"/>
      <c r="Q2" s="60"/>
      <c r="R2" s="58"/>
      <c r="S2" s="58"/>
      <c r="T2" s="58"/>
      <c r="U2" s="58"/>
      <c r="V2" s="58"/>
      <c r="W2" s="58"/>
      <c r="X2" s="58"/>
      <c r="Y2" s="58"/>
    </row>
    <row r="3" spans="1:27" ht="8.1" customHeight="1" thickBot="1" x14ac:dyDescent="0.3">
      <c r="A3" s="151"/>
      <c r="B3" s="151"/>
      <c r="C3" s="89"/>
      <c r="D3" s="166"/>
      <c r="E3" s="167"/>
      <c r="F3" s="167"/>
      <c r="G3" s="167"/>
      <c r="H3" s="167"/>
      <c r="I3" s="167"/>
      <c r="J3" s="167"/>
      <c r="K3" s="167"/>
      <c r="L3" s="167"/>
      <c r="M3" s="167"/>
      <c r="N3" s="168"/>
      <c r="O3" s="72"/>
      <c r="P3" s="60"/>
      <c r="Q3" s="65"/>
      <c r="R3" s="3"/>
      <c r="S3" s="3"/>
      <c r="T3" s="3"/>
      <c r="U3" s="3"/>
      <c r="V3" s="3"/>
      <c r="W3" s="3"/>
      <c r="X3" s="3"/>
      <c r="Y3" s="3"/>
      <c r="Z3" s="66"/>
      <c r="AA3" s="66"/>
    </row>
    <row r="4" spans="1:27" ht="12.6" customHeight="1" thickBot="1" x14ac:dyDescent="0.3">
      <c r="A4" s="151"/>
      <c r="B4" s="151"/>
      <c r="C4" s="6"/>
      <c r="D4" s="72"/>
      <c r="E4" s="72"/>
      <c r="F4" s="72"/>
      <c r="G4" s="72"/>
      <c r="H4" s="72"/>
      <c r="I4" s="72"/>
      <c r="J4" s="72"/>
      <c r="K4" s="72"/>
      <c r="L4" s="72"/>
      <c r="M4" s="72"/>
      <c r="N4" s="72"/>
      <c r="O4" s="72"/>
      <c r="P4" s="60"/>
      <c r="Q4" s="65"/>
      <c r="R4" s="3"/>
      <c r="S4" s="3"/>
      <c r="T4" s="3"/>
      <c r="U4" s="3"/>
      <c r="V4" s="3"/>
      <c r="W4" s="3"/>
      <c r="X4" s="3"/>
      <c r="Y4" s="3"/>
      <c r="Z4" s="3"/>
      <c r="AA4" s="66"/>
    </row>
    <row r="5" spans="1:27" s="1" customFormat="1" ht="14.1" customHeight="1" thickBot="1" x14ac:dyDescent="0.3">
      <c r="A5" s="69"/>
      <c r="B5" s="69"/>
      <c r="C5" s="71"/>
      <c r="D5" s="7" t="s">
        <v>1</v>
      </c>
      <c r="E5" s="35">
        <v>43672</v>
      </c>
      <c r="F5" s="71"/>
      <c r="G5" s="8" t="s">
        <v>3</v>
      </c>
      <c r="H5" s="135" t="s">
        <v>31</v>
      </c>
      <c r="I5" s="135"/>
      <c r="J5" s="136"/>
      <c r="K5" s="69"/>
      <c r="L5" s="169" t="s">
        <v>14</v>
      </c>
      <c r="M5" s="170"/>
      <c r="N5" s="31"/>
      <c r="O5" s="71"/>
      <c r="P5" s="60"/>
      <c r="Q5" s="65"/>
      <c r="R5" s="4"/>
      <c r="S5" s="4"/>
      <c r="T5" s="4"/>
      <c r="U5" s="4"/>
      <c r="V5" s="4"/>
      <c r="W5" s="4"/>
      <c r="X5" s="4"/>
      <c r="Y5" s="4"/>
      <c r="Z5" s="4"/>
      <c r="AA5" s="67"/>
    </row>
    <row r="6" spans="1:27" s="1" customFormat="1" ht="12" customHeight="1" thickBot="1" x14ac:dyDescent="0.3">
      <c r="A6" s="156" t="s">
        <v>71</v>
      </c>
      <c r="B6" s="157"/>
      <c r="C6" s="68"/>
      <c r="D6" s="36" t="s">
        <v>2</v>
      </c>
      <c r="E6" s="31"/>
      <c r="F6" s="68"/>
      <c r="G6" s="68"/>
      <c r="H6" s="68"/>
      <c r="I6" s="68"/>
      <c r="J6" s="68"/>
      <c r="K6" s="68"/>
      <c r="L6" s="68"/>
      <c r="M6" s="68"/>
      <c r="N6" s="68"/>
      <c r="O6" s="68"/>
      <c r="P6" s="60"/>
      <c r="Q6" s="65"/>
      <c r="R6" s="5"/>
      <c r="S6" s="4"/>
      <c r="T6" s="4"/>
      <c r="U6" s="4"/>
      <c r="V6" s="4"/>
      <c r="W6" s="4"/>
      <c r="X6" s="4"/>
      <c r="Y6" s="4"/>
      <c r="Z6" s="4"/>
      <c r="AA6" s="67"/>
    </row>
    <row r="7" spans="1:27" s="1" customFormat="1" ht="11.1" customHeight="1" thickBot="1" x14ac:dyDescent="0.3">
      <c r="A7" s="132" t="s">
        <v>122</v>
      </c>
      <c r="B7" s="127"/>
      <c r="C7" s="68"/>
      <c r="D7" s="70"/>
      <c r="E7" s="70"/>
      <c r="F7" s="68"/>
      <c r="G7" s="69"/>
      <c r="H7" s="69"/>
      <c r="I7" s="69"/>
      <c r="J7" s="69"/>
      <c r="K7" s="69"/>
      <c r="L7" s="69"/>
      <c r="M7" s="69"/>
      <c r="N7" s="69"/>
      <c r="O7" s="69"/>
      <c r="P7" s="60"/>
      <c r="Z7" s="4"/>
      <c r="AA7" s="67"/>
    </row>
    <row r="8" spans="1:27" s="1" customFormat="1" ht="11.1" customHeight="1" thickBot="1" x14ac:dyDescent="0.3">
      <c r="A8" s="133" t="s">
        <v>70</v>
      </c>
      <c r="B8" s="134"/>
      <c r="C8" s="68"/>
      <c r="D8" s="69"/>
      <c r="E8" s="158" t="s">
        <v>4</v>
      </c>
      <c r="F8" s="159"/>
      <c r="G8" s="171" t="s">
        <v>13</v>
      </c>
      <c r="H8" s="173" t="s">
        <v>7</v>
      </c>
      <c r="I8" s="173"/>
      <c r="J8" s="147"/>
      <c r="K8" s="147"/>
      <c r="L8" s="147"/>
      <c r="M8" s="147"/>
      <c r="N8" s="147"/>
      <c r="O8" s="148"/>
      <c r="P8" s="60"/>
      <c r="Z8" s="4"/>
      <c r="AA8" s="67"/>
    </row>
    <row r="9" spans="1:27" s="1" customFormat="1" ht="15" customHeight="1" thickBot="1" x14ac:dyDescent="0.3">
      <c r="A9" s="70"/>
      <c r="B9" s="70"/>
      <c r="C9" s="68"/>
      <c r="D9" s="68"/>
      <c r="E9" s="132"/>
      <c r="F9" s="121"/>
      <c r="G9" s="172"/>
      <c r="H9" s="149">
        <v>0</v>
      </c>
      <c r="I9" s="149"/>
      <c r="J9" s="149"/>
      <c r="K9" s="149"/>
      <c r="L9" s="149"/>
      <c r="M9" s="149"/>
      <c r="N9" s="149"/>
      <c r="O9" s="150"/>
      <c r="P9" s="60"/>
      <c r="Q9" s="65"/>
      <c r="R9" s="5"/>
      <c r="S9" s="4"/>
      <c r="T9" s="4"/>
      <c r="U9" s="4"/>
      <c r="V9" s="4"/>
      <c r="W9" s="4"/>
      <c r="X9" s="4"/>
      <c r="Y9" s="4"/>
      <c r="Z9" s="4"/>
      <c r="AA9" s="67"/>
    </row>
    <row r="10" spans="1:27" s="1" customFormat="1" ht="12" customHeight="1" thickBot="1" x14ac:dyDescent="0.3">
      <c r="A10" s="154" t="s">
        <v>15</v>
      </c>
      <c r="B10" s="155"/>
      <c r="C10" s="37"/>
      <c r="E10" s="69"/>
      <c r="F10" s="69"/>
      <c r="G10" s="69"/>
      <c r="H10" s="69"/>
      <c r="I10" s="69"/>
      <c r="J10" s="69"/>
      <c r="K10" s="69"/>
      <c r="L10" s="68"/>
      <c r="M10" s="69"/>
      <c r="N10" s="69"/>
      <c r="O10" s="69"/>
      <c r="P10" s="60"/>
      <c r="U10" s="4"/>
      <c r="V10" s="4"/>
      <c r="W10" s="4"/>
      <c r="X10" s="4"/>
      <c r="Y10" s="4"/>
      <c r="Z10" s="4"/>
      <c r="AA10" s="67"/>
    </row>
    <row r="11" spans="1:27" s="1" customFormat="1" ht="12" customHeight="1" thickBot="1" x14ac:dyDescent="0.3">
      <c r="A11" s="186" t="s">
        <v>128</v>
      </c>
      <c r="B11" s="187"/>
      <c r="C11" s="192"/>
      <c r="D11" s="69"/>
      <c r="E11" s="152" t="s">
        <v>84</v>
      </c>
      <c r="F11" s="153"/>
      <c r="H11" s="196" t="s">
        <v>123</v>
      </c>
      <c r="I11" s="197"/>
      <c r="J11" s="197"/>
      <c r="K11" s="198"/>
      <c r="L11" s="68"/>
      <c r="M11" s="174" t="s">
        <v>68</v>
      </c>
      <c r="N11" s="175"/>
      <c r="O11" s="176"/>
      <c r="P11" s="60"/>
      <c r="U11" s="4"/>
      <c r="V11" s="4"/>
      <c r="W11" s="4"/>
      <c r="X11" s="4"/>
      <c r="Y11" s="4"/>
      <c r="Z11" s="4"/>
      <c r="AA11" s="67"/>
    </row>
    <row r="12" spans="1:27" s="1" customFormat="1" ht="12" customHeight="1" x14ac:dyDescent="0.25">
      <c r="A12" s="188"/>
      <c r="B12" s="189"/>
      <c r="C12" s="193"/>
      <c r="D12" s="69"/>
      <c r="E12" s="183">
        <v>0</v>
      </c>
      <c r="F12" s="184"/>
      <c r="G12" s="69"/>
      <c r="H12" s="113" t="s">
        <v>126</v>
      </c>
      <c r="I12" s="114"/>
      <c r="J12" s="114"/>
      <c r="K12" s="9">
        <v>0</v>
      </c>
      <c r="L12" s="68"/>
      <c r="M12" s="128" t="s">
        <v>115</v>
      </c>
      <c r="N12" s="129"/>
      <c r="O12" s="105">
        <v>0</v>
      </c>
      <c r="P12" s="60"/>
      <c r="U12" s="4"/>
      <c r="V12" s="4"/>
      <c r="W12" s="4"/>
      <c r="X12" s="4"/>
      <c r="Y12" s="4"/>
      <c r="Z12" s="4"/>
      <c r="AA12" s="67"/>
    </row>
    <row r="13" spans="1:27" s="1" customFormat="1" ht="12" customHeight="1" thickBot="1" x14ac:dyDescent="0.3">
      <c r="A13" s="190"/>
      <c r="B13" s="191"/>
      <c r="C13" s="194"/>
      <c r="D13" s="69"/>
      <c r="E13" s="185"/>
      <c r="F13" s="106"/>
      <c r="G13" s="69"/>
      <c r="H13" s="122" t="s">
        <v>116</v>
      </c>
      <c r="I13" s="123"/>
      <c r="J13" s="124"/>
      <c r="K13" s="38">
        <v>20</v>
      </c>
      <c r="L13" s="68"/>
      <c r="M13" s="130"/>
      <c r="N13" s="131"/>
      <c r="O13" s="106"/>
      <c r="P13" s="60"/>
      <c r="U13" s="4"/>
      <c r="V13" s="4"/>
      <c r="W13" s="4"/>
      <c r="X13" s="4"/>
      <c r="Y13" s="4"/>
      <c r="Z13" s="4"/>
      <c r="AA13" s="67"/>
    </row>
    <row r="14" spans="1:27" s="1" customFormat="1" ht="12" customHeight="1" thickBot="1" x14ac:dyDescent="0.3">
      <c r="A14" s="154" t="s">
        <v>129</v>
      </c>
      <c r="B14" s="155"/>
      <c r="C14" s="39" t="e">
        <f>MROUND(Feuil2!F41,10)</f>
        <v>#DIV/0!</v>
      </c>
      <c r="D14" s="69"/>
      <c r="E14" s="69"/>
      <c r="F14" s="69"/>
      <c r="G14" s="70"/>
      <c r="H14" s="115" t="s">
        <v>127</v>
      </c>
      <c r="I14" s="116"/>
      <c r="J14" s="116"/>
      <c r="K14" s="32">
        <f>MROUND(Feuil2!F42,5)</f>
        <v>0</v>
      </c>
      <c r="L14" s="70"/>
      <c r="M14" s="139" t="s">
        <v>124</v>
      </c>
      <c r="N14" s="140"/>
      <c r="O14" s="90" t="s">
        <v>100</v>
      </c>
      <c r="P14" s="60"/>
      <c r="T14" s="4"/>
      <c r="U14" s="4"/>
      <c r="V14" s="4"/>
      <c r="W14" s="4"/>
      <c r="X14" s="4"/>
      <c r="Y14" s="4"/>
      <c r="Z14" s="67"/>
      <c r="AA14" s="67"/>
    </row>
    <row r="15" spans="1:27" s="1" customFormat="1" ht="15" customHeight="1" thickBot="1" x14ac:dyDescent="0.3">
      <c r="A15" s="68"/>
      <c r="B15" s="69"/>
      <c r="C15" s="69"/>
      <c r="D15" s="69"/>
      <c r="E15" s="69"/>
      <c r="F15" s="69"/>
      <c r="G15" s="69"/>
      <c r="H15" s="69"/>
      <c r="I15" s="69"/>
      <c r="J15" s="68"/>
      <c r="K15" s="70"/>
      <c r="L15" s="70"/>
      <c r="M15" s="141" t="s">
        <v>125</v>
      </c>
      <c r="N15" s="142"/>
      <c r="O15" s="143"/>
      <c r="P15" s="60"/>
      <c r="T15" s="4"/>
      <c r="U15" s="4"/>
      <c r="V15" s="4"/>
      <c r="W15" s="4"/>
      <c r="X15" s="4"/>
      <c r="Y15" s="4"/>
      <c r="Z15" s="67"/>
      <c r="AA15" s="67"/>
    </row>
    <row r="16" spans="1:27" s="1" customFormat="1" ht="11.45" customHeight="1" thickBot="1" x14ac:dyDescent="0.3">
      <c r="A16" s="68"/>
      <c r="B16" s="69"/>
      <c r="C16" s="102" t="s">
        <v>16</v>
      </c>
      <c r="D16" s="103"/>
      <c r="E16" s="103"/>
      <c r="F16" s="103"/>
      <c r="G16" s="103"/>
      <c r="H16" s="103"/>
      <c r="I16" s="103"/>
      <c r="J16" s="104"/>
      <c r="K16" s="69"/>
      <c r="L16" s="69"/>
      <c r="M16" s="144"/>
      <c r="N16" s="145"/>
      <c r="O16" s="146"/>
      <c r="P16" s="60"/>
      <c r="T16" s="4"/>
      <c r="U16" s="4"/>
      <c r="V16" s="4"/>
      <c r="W16" s="4"/>
      <c r="X16" s="4"/>
      <c r="Y16" s="4"/>
      <c r="Z16" s="67"/>
      <c r="AA16" s="67"/>
    </row>
    <row r="17" spans="1:27" s="1" customFormat="1" ht="11.45" customHeight="1" thickBot="1" x14ac:dyDescent="0.3">
      <c r="A17" s="68"/>
      <c r="B17" s="70"/>
      <c r="C17" s="117" t="s">
        <v>17</v>
      </c>
      <c r="D17" s="118"/>
      <c r="E17" s="119" t="s">
        <v>19</v>
      </c>
      <c r="F17" s="120"/>
      <c r="G17" s="40" t="s">
        <v>18</v>
      </c>
      <c r="H17" s="41" t="s">
        <v>20</v>
      </c>
      <c r="I17" s="119"/>
      <c r="J17" s="195"/>
      <c r="K17" s="69"/>
      <c r="L17" s="69"/>
      <c r="M17" s="137" t="s">
        <v>99</v>
      </c>
      <c r="N17" s="138"/>
      <c r="O17" s="61"/>
      <c r="P17" s="60"/>
      <c r="T17" s="4"/>
      <c r="U17" s="4"/>
      <c r="V17" s="4"/>
      <c r="W17" s="4"/>
      <c r="X17" s="4"/>
      <c r="Y17" s="4"/>
      <c r="Z17" s="67"/>
      <c r="AA17" s="67"/>
    </row>
    <row r="18" spans="1:27" s="1" customFormat="1" ht="11.1" customHeight="1" thickBot="1" x14ac:dyDescent="0.3">
      <c r="A18" s="68"/>
      <c r="B18" s="69"/>
      <c r="C18" s="69"/>
      <c r="D18" s="70"/>
      <c r="E18" s="68"/>
      <c r="F18" s="69"/>
      <c r="G18" s="69"/>
      <c r="H18" s="69"/>
      <c r="I18" s="68"/>
      <c r="J18" s="68"/>
      <c r="K18" s="69"/>
      <c r="L18" s="69"/>
      <c r="M18" s="115" t="s">
        <v>88</v>
      </c>
      <c r="N18" s="116"/>
      <c r="O18" s="62"/>
      <c r="P18" s="60"/>
      <c r="Q18" s="60"/>
      <c r="R18" s="59"/>
      <c r="S18" s="59"/>
      <c r="T18" s="59"/>
      <c r="U18" s="59"/>
      <c r="V18" s="59"/>
      <c r="W18" s="59"/>
      <c r="X18" s="59"/>
      <c r="Y18" s="59"/>
    </row>
    <row r="19" spans="1:27" s="1" customFormat="1" ht="11.1" customHeight="1" thickBot="1" x14ac:dyDescent="0.3">
      <c r="A19" s="68"/>
      <c r="B19" s="69"/>
      <c r="C19" s="10" t="s">
        <v>38</v>
      </c>
      <c r="D19" s="43"/>
      <c r="E19" s="70"/>
      <c r="F19" s="69"/>
      <c r="G19" s="10" t="s">
        <v>33</v>
      </c>
      <c r="H19" s="44">
        <v>34</v>
      </c>
      <c r="I19" s="45" t="s">
        <v>34</v>
      </c>
      <c r="J19" s="68"/>
      <c r="K19" s="69"/>
      <c r="L19" s="69"/>
      <c r="M19" s="69"/>
      <c r="N19" s="69"/>
      <c r="O19" s="68"/>
      <c r="P19" s="60"/>
      <c r="Q19" s="60"/>
      <c r="R19" s="59"/>
      <c r="S19" s="59"/>
      <c r="T19" s="59"/>
      <c r="U19" s="59"/>
      <c r="V19" s="59"/>
      <c r="W19" s="59"/>
      <c r="X19" s="59"/>
      <c r="Y19" s="59"/>
    </row>
    <row r="20" spans="1:27" s="1" customFormat="1" ht="11.1" customHeight="1" x14ac:dyDescent="0.25">
      <c r="A20" s="68"/>
      <c r="B20" s="69"/>
      <c r="C20" s="46" t="s">
        <v>39</v>
      </c>
      <c r="D20" s="47"/>
      <c r="E20" s="70"/>
      <c r="F20" s="69"/>
      <c r="G20" s="48" t="s">
        <v>85</v>
      </c>
      <c r="H20" s="49" t="s">
        <v>20</v>
      </c>
      <c r="I20" s="50"/>
      <c r="J20" s="68"/>
      <c r="K20" s="64"/>
      <c r="L20" s="64"/>
      <c r="M20" s="63"/>
      <c r="N20" s="63"/>
      <c r="O20" s="68"/>
      <c r="P20" s="60"/>
      <c r="Q20" s="60"/>
      <c r="R20" s="59"/>
      <c r="S20" s="59"/>
      <c r="T20" s="59"/>
      <c r="U20" s="59"/>
      <c r="V20" s="59"/>
      <c r="W20" s="59"/>
      <c r="X20" s="59"/>
      <c r="Y20" s="59"/>
    </row>
    <row r="21" spans="1:27" s="1" customFormat="1" ht="11.1" customHeight="1" x14ac:dyDescent="0.25">
      <c r="A21" s="13"/>
      <c r="B21" s="69"/>
      <c r="C21" s="46" t="s">
        <v>83</v>
      </c>
      <c r="D21" s="51"/>
      <c r="E21" s="68"/>
      <c r="F21" s="69"/>
      <c r="G21" s="11" t="s">
        <v>35</v>
      </c>
      <c r="H21" s="52">
        <v>36</v>
      </c>
      <c r="I21" s="47" t="s">
        <v>36</v>
      </c>
      <c r="J21" s="68"/>
      <c r="K21" s="68"/>
      <c r="L21" s="68"/>
      <c r="M21" s="68"/>
      <c r="N21" s="68"/>
      <c r="O21" s="68"/>
      <c r="P21" s="60"/>
      <c r="Q21" s="60"/>
      <c r="R21" s="59"/>
      <c r="S21" s="59"/>
      <c r="T21" s="59"/>
      <c r="U21" s="59"/>
      <c r="V21" s="59"/>
      <c r="W21" s="59"/>
      <c r="X21" s="59"/>
      <c r="Y21" s="59"/>
    </row>
    <row r="22" spans="1:27" s="1" customFormat="1" ht="11.1" customHeight="1" thickBot="1" x14ac:dyDescent="0.3">
      <c r="A22" s="68"/>
      <c r="B22" s="69"/>
      <c r="C22" s="46" t="s">
        <v>40</v>
      </c>
      <c r="D22" s="51"/>
      <c r="E22" s="68"/>
      <c r="F22" s="69"/>
      <c r="G22" s="12" t="s">
        <v>37</v>
      </c>
      <c r="H22" s="53">
        <v>145</v>
      </c>
      <c r="I22" s="54" t="s">
        <v>34</v>
      </c>
      <c r="J22" s="68"/>
      <c r="K22" s="73"/>
      <c r="L22" s="69"/>
      <c r="M22" s="69"/>
      <c r="N22" s="69"/>
      <c r="O22" s="69"/>
      <c r="P22" s="60"/>
      <c r="Q22" s="60"/>
      <c r="R22" s="59"/>
      <c r="S22" s="59"/>
      <c r="T22" s="59"/>
      <c r="U22" s="59"/>
      <c r="V22" s="59"/>
      <c r="W22" s="59"/>
      <c r="X22" s="59"/>
      <c r="Y22" s="59"/>
    </row>
    <row r="23" spans="1:27" s="1" customFormat="1" ht="11.1" customHeight="1" thickBot="1" x14ac:dyDescent="0.2">
      <c r="A23" s="70"/>
      <c r="B23" s="69"/>
      <c r="C23" s="55" t="s">
        <v>41</v>
      </c>
      <c r="D23" s="56"/>
      <c r="E23" s="68"/>
      <c r="F23" s="69"/>
      <c r="G23" s="69"/>
      <c r="H23" s="69"/>
      <c r="I23" s="69"/>
      <c r="J23" s="69"/>
      <c r="K23" s="63"/>
      <c r="L23" s="69"/>
      <c r="M23" s="92" t="s">
        <v>65</v>
      </c>
      <c r="N23" s="93"/>
      <c r="O23" s="91"/>
      <c r="P23" s="42"/>
      <c r="U23" s="59"/>
      <c r="V23" s="59"/>
      <c r="W23" s="59"/>
      <c r="X23" s="59"/>
      <c r="Y23" s="59"/>
    </row>
    <row r="24" spans="1:27" s="1" customFormat="1" ht="11.45" customHeight="1" thickBot="1" x14ac:dyDescent="0.2">
      <c r="A24" s="69"/>
      <c r="B24" s="69"/>
      <c r="C24" s="69"/>
      <c r="D24" s="69"/>
      <c r="E24" s="68"/>
      <c r="F24" s="158" t="s">
        <v>29</v>
      </c>
      <c r="G24" s="159"/>
      <c r="H24" s="159"/>
      <c r="I24" s="159"/>
      <c r="J24" s="159"/>
      <c r="K24" s="182"/>
      <c r="L24" s="69"/>
      <c r="M24" s="94" t="s">
        <v>66</v>
      </c>
      <c r="N24" s="63"/>
      <c r="O24" s="95"/>
      <c r="P24" s="42"/>
      <c r="U24" s="59"/>
      <c r="V24" s="59"/>
      <c r="W24" s="59"/>
      <c r="X24" s="59"/>
      <c r="Y24" s="59"/>
    </row>
    <row r="25" spans="1:27" s="1" customFormat="1" ht="12.6" customHeight="1" x14ac:dyDescent="0.15">
      <c r="A25" s="158" t="s">
        <v>43</v>
      </c>
      <c r="B25" s="159"/>
      <c r="C25" s="159"/>
      <c r="D25" s="182"/>
      <c r="E25" s="68"/>
      <c r="F25" s="33"/>
      <c r="G25" s="125"/>
      <c r="H25" s="125"/>
      <c r="I25" s="125"/>
      <c r="J25" s="125"/>
      <c r="K25" s="126"/>
      <c r="L25" s="69"/>
      <c r="M25" s="96"/>
      <c r="N25" s="63"/>
      <c r="O25" s="95"/>
      <c r="P25" s="42"/>
      <c r="U25" s="59"/>
      <c r="V25" s="59"/>
      <c r="W25" s="59"/>
      <c r="X25" s="59"/>
      <c r="Y25" s="59"/>
    </row>
    <row r="26" spans="1:27" s="1" customFormat="1" ht="12" customHeight="1" thickBot="1" x14ac:dyDescent="0.2">
      <c r="A26" s="132" t="s">
        <v>42</v>
      </c>
      <c r="B26" s="121"/>
      <c r="C26" s="121"/>
      <c r="D26" s="127"/>
      <c r="E26" s="71"/>
      <c r="F26" s="34"/>
      <c r="G26" s="121"/>
      <c r="H26" s="121"/>
      <c r="I26" s="121"/>
      <c r="J26" s="121"/>
      <c r="K26" s="127"/>
      <c r="L26" s="69"/>
      <c r="M26" s="97"/>
      <c r="N26" s="98"/>
      <c r="O26" s="99"/>
      <c r="P26" s="42"/>
      <c r="U26" s="59"/>
      <c r="V26" s="59"/>
      <c r="W26" s="59"/>
      <c r="X26" s="59"/>
      <c r="Y26" s="59"/>
    </row>
    <row r="27" spans="1:27" s="1" customFormat="1" ht="14.25" customHeight="1" thickBot="1" x14ac:dyDescent="0.3">
      <c r="A27" s="69"/>
      <c r="B27" s="69"/>
      <c r="C27" s="69"/>
      <c r="D27" s="69"/>
      <c r="E27" s="69"/>
      <c r="F27" s="69"/>
      <c r="G27" s="69"/>
      <c r="H27" s="69"/>
      <c r="I27" s="69"/>
      <c r="J27" s="69"/>
      <c r="K27" s="69"/>
      <c r="L27" s="69"/>
      <c r="M27" s="69"/>
      <c r="N27" s="69"/>
      <c r="O27" s="69"/>
      <c r="P27" s="60"/>
      <c r="Q27" s="60"/>
      <c r="R27" s="59"/>
      <c r="S27" s="59"/>
      <c r="T27" s="59"/>
      <c r="U27" s="59"/>
      <c r="V27" s="59"/>
      <c r="W27" s="59"/>
      <c r="X27" s="59"/>
      <c r="Y27" s="59"/>
    </row>
    <row r="28" spans="1:27" s="1" customFormat="1" ht="15" customHeight="1" thickBot="1" x14ac:dyDescent="0.3">
      <c r="A28" s="177" t="s">
        <v>44</v>
      </c>
      <c r="B28" s="107" t="s">
        <v>45</v>
      </c>
      <c r="C28" s="108"/>
      <c r="D28" s="107" t="s">
        <v>46</v>
      </c>
      <c r="E28" s="181"/>
      <c r="F28" s="108"/>
      <c r="G28" s="107" t="s">
        <v>117</v>
      </c>
      <c r="H28" s="108"/>
      <c r="I28" s="107" t="s">
        <v>86</v>
      </c>
      <c r="J28" s="108"/>
      <c r="K28" s="179" t="s">
        <v>47</v>
      </c>
      <c r="L28" s="179" t="s">
        <v>90</v>
      </c>
      <c r="M28" s="109" t="s">
        <v>48</v>
      </c>
      <c r="N28" s="111" t="s">
        <v>49</v>
      </c>
      <c r="O28" s="111" t="s">
        <v>67</v>
      </c>
      <c r="P28" s="60"/>
      <c r="Q28" s="60"/>
      <c r="R28" s="59"/>
      <c r="S28" s="59"/>
      <c r="T28" s="59"/>
      <c r="U28" s="59"/>
      <c r="V28" s="59"/>
      <c r="W28" s="59"/>
      <c r="X28" s="59"/>
      <c r="Y28" s="59"/>
    </row>
    <row r="29" spans="1:27" s="1" customFormat="1" ht="15" customHeight="1" thickBot="1" x14ac:dyDescent="0.3">
      <c r="A29" s="178"/>
      <c r="B29" s="14" t="s">
        <v>50</v>
      </c>
      <c r="C29" s="14" t="s">
        <v>51</v>
      </c>
      <c r="D29" s="14" t="s">
        <v>52</v>
      </c>
      <c r="E29" s="14" t="s">
        <v>53</v>
      </c>
      <c r="F29" s="14" t="s">
        <v>54</v>
      </c>
      <c r="G29" s="15" t="s">
        <v>55</v>
      </c>
      <c r="H29" s="15" t="s">
        <v>56</v>
      </c>
      <c r="I29" s="16" t="s">
        <v>55</v>
      </c>
      <c r="J29" s="17" t="s">
        <v>56</v>
      </c>
      <c r="K29" s="180"/>
      <c r="L29" s="180"/>
      <c r="M29" s="110"/>
      <c r="N29" s="112"/>
      <c r="O29" s="112"/>
      <c r="P29" s="60"/>
      <c r="Q29" s="60"/>
      <c r="R29" s="59"/>
      <c r="S29" s="59"/>
      <c r="T29" s="59"/>
      <c r="U29" s="59"/>
      <c r="V29" s="59"/>
      <c r="W29" s="59"/>
      <c r="X29" s="59"/>
      <c r="Y29" s="59"/>
    </row>
    <row r="30" spans="1:27" s="1" customFormat="1" ht="15" customHeight="1" thickBot="1" x14ac:dyDescent="0.3">
      <c r="A30" s="18" t="s">
        <v>57</v>
      </c>
      <c r="B30" s="19"/>
      <c r="C30" s="19"/>
      <c r="D30" s="19"/>
      <c r="E30" s="19"/>
      <c r="F30" s="19"/>
      <c r="G30" s="19"/>
      <c r="H30" s="19"/>
      <c r="I30" s="19"/>
      <c r="J30" s="19"/>
      <c r="K30" s="20"/>
      <c r="L30" s="19"/>
      <c r="M30" s="19"/>
      <c r="N30" s="21" t="s">
        <v>58</v>
      </c>
      <c r="O30" s="19"/>
      <c r="P30" s="60"/>
      <c r="Q30" s="60"/>
      <c r="R30" s="59"/>
      <c r="S30" s="59"/>
      <c r="T30" s="59"/>
      <c r="U30" s="59"/>
      <c r="V30" s="59"/>
      <c r="W30" s="59"/>
      <c r="X30" s="59"/>
      <c r="Y30" s="59"/>
    </row>
    <row r="31" spans="1:27" s="1" customFormat="1" ht="15" customHeight="1" thickBot="1" x14ac:dyDescent="0.3">
      <c r="A31" s="19"/>
      <c r="B31" s="19"/>
      <c r="C31" s="19"/>
      <c r="D31" s="19"/>
      <c r="E31" s="19"/>
      <c r="F31" s="19"/>
      <c r="G31" s="19"/>
      <c r="H31" s="19"/>
      <c r="I31" s="19"/>
      <c r="J31" s="19"/>
      <c r="K31" s="19"/>
      <c r="L31" s="19"/>
      <c r="M31" s="19"/>
      <c r="N31" s="21" t="s">
        <v>58</v>
      </c>
      <c r="O31" s="19"/>
      <c r="P31" s="60"/>
      <c r="Q31" s="60"/>
      <c r="R31" s="59"/>
      <c r="S31" s="59"/>
      <c r="T31" s="59"/>
      <c r="U31" s="59"/>
      <c r="V31" s="59"/>
      <c r="W31" s="59"/>
      <c r="X31" s="59"/>
      <c r="Y31" s="59"/>
    </row>
    <row r="32" spans="1:27" s="1" customFormat="1" ht="15" customHeight="1" thickBot="1" x14ac:dyDescent="0.3">
      <c r="A32" s="19"/>
      <c r="B32" s="19"/>
      <c r="C32" s="19"/>
      <c r="D32" s="19" t="s">
        <v>59</v>
      </c>
      <c r="E32" s="19"/>
      <c r="F32" s="19"/>
      <c r="G32" s="19"/>
      <c r="H32" s="19"/>
      <c r="I32" s="19"/>
      <c r="J32" s="19"/>
      <c r="K32" s="19"/>
      <c r="L32" s="19"/>
      <c r="M32" s="19"/>
      <c r="N32" s="21" t="s">
        <v>58</v>
      </c>
      <c r="O32" s="22"/>
      <c r="P32" s="60"/>
      <c r="Q32" s="60"/>
      <c r="R32" s="59"/>
      <c r="S32" s="59"/>
      <c r="T32" s="59"/>
      <c r="U32" s="59"/>
      <c r="V32" s="59"/>
      <c r="W32" s="59"/>
      <c r="X32" s="59"/>
      <c r="Y32" s="59"/>
    </row>
    <row r="33" spans="1:25" s="1" customFormat="1" ht="15" customHeight="1" thickBot="1" x14ac:dyDescent="0.3">
      <c r="A33" s="19"/>
      <c r="B33" s="19"/>
      <c r="C33" s="19"/>
      <c r="D33" s="19"/>
      <c r="E33" s="19"/>
      <c r="F33" s="19"/>
      <c r="G33" s="19"/>
      <c r="H33" s="19"/>
      <c r="I33" s="19"/>
      <c r="J33" s="19"/>
      <c r="K33" s="19"/>
      <c r="L33" s="19"/>
      <c r="M33" s="19"/>
      <c r="N33" s="21" t="s">
        <v>58</v>
      </c>
      <c r="O33" s="22"/>
      <c r="P33" s="60"/>
      <c r="Q33" s="60"/>
      <c r="R33" s="59"/>
      <c r="S33" s="59"/>
      <c r="T33" s="59"/>
      <c r="U33" s="59"/>
      <c r="V33" s="59"/>
      <c r="W33" s="59"/>
      <c r="X33" s="59"/>
      <c r="Y33" s="59"/>
    </row>
    <row r="34" spans="1:25" s="1" customFormat="1" ht="15" customHeight="1" thickBot="1" x14ac:dyDescent="0.3">
      <c r="A34" s="19"/>
      <c r="B34" s="19"/>
      <c r="C34" s="19"/>
      <c r="D34" s="19"/>
      <c r="E34" s="19"/>
      <c r="F34" s="19"/>
      <c r="G34" s="19"/>
      <c r="H34" s="19"/>
      <c r="I34" s="19"/>
      <c r="J34" s="19"/>
      <c r="K34" s="19"/>
      <c r="L34" s="19"/>
      <c r="M34" s="19"/>
      <c r="N34" s="21" t="s">
        <v>58</v>
      </c>
      <c r="O34" s="22"/>
      <c r="P34" s="60"/>
      <c r="Q34" s="60"/>
      <c r="R34" s="59"/>
      <c r="S34" s="59"/>
      <c r="T34" s="59"/>
      <c r="U34" s="59"/>
      <c r="V34" s="59"/>
      <c r="W34" s="59"/>
      <c r="X34" s="59"/>
      <c r="Y34" s="59"/>
    </row>
    <row r="35" spans="1:25" s="1" customFormat="1" ht="15" customHeight="1" thickBot="1" x14ac:dyDescent="0.3">
      <c r="A35" s="19"/>
      <c r="B35" s="19"/>
      <c r="C35" s="19"/>
      <c r="D35" s="19"/>
      <c r="E35" s="19"/>
      <c r="F35" s="19"/>
      <c r="G35" s="19"/>
      <c r="H35" s="19"/>
      <c r="I35" s="19"/>
      <c r="J35" s="19"/>
      <c r="K35" s="19"/>
      <c r="L35" s="19"/>
      <c r="M35" s="19"/>
      <c r="N35" s="21" t="s">
        <v>58</v>
      </c>
      <c r="O35" s="22"/>
      <c r="P35" s="60"/>
      <c r="Q35" s="60"/>
      <c r="R35" s="59"/>
      <c r="S35" s="59"/>
      <c r="T35" s="59"/>
      <c r="U35" s="59"/>
      <c r="V35" s="59"/>
      <c r="W35" s="59"/>
      <c r="X35" s="59"/>
      <c r="Y35" s="59"/>
    </row>
    <row r="36" spans="1:25" s="1" customFormat="1" ht="15" customHeight="1" thickBot="1" x14ac:dyDescent="0.3">
      <c r="A36" s="19"/>
      <c r="B36" s="19"/>
      <c r="C36" s="19"/>
      <c r="D36" s="19"/>
      <c r="E36" s="19"/>
      <c r="F36" s="19"/>
      <c r="G36" s="19"/>
      <c r="H36" s="19"/>
      <c r="I36" s="19"/>
      <c r="J36" s="19"/>
      <c r="K36" s="19"/>
      <c r="L36" s="19"/>
      <c r="M36" s="19"/>
      <c r="N36" s="21" t="s">
        <v>58</v>
      </c>
      <c r="O36" s="19"/>
      <c r="P36" s="60"/>
      <c r="Q36" s="60"/>
      <c r="R36" s="59"/>
      <c r="S36" s="59"/>
      <c r="T36" s="59"/>
      <c r="U36" s="59"/>
      <c r="V36" s="59"/>
      <c r="W36" s="59"/>
      <c r="X36" s="59"/>
      <c r="Y36" s="59"/>
    </row>
    <row r="37" spans="1:25" s="1" customFormat="1" ht="15" customHeight="1" thickBot="1" x14ac:dyDescent="0.3">
      <c r="A37" s="19"/>
      <c r="B37" s="19"/>
      <c r="C37" s="19"/>
      <c r="D37" s="19"/>
      <c r="E37" s="19"/>
      <c r="F37" s="19"/>
      <c r="G37" s="19"/>
      <c r="H37" s="19"/>
      <c r="I37" s="19"/>
      <c r="J37" s="19"/>
      <c r="K37" s="19"/>
      <c r="L37" s="19"/>
      <c r="M37" s="19"/>
      <c r="N37" s="21" t="s">
        <v>58</v>
      </c>
      <c r="O37" s="19"/>
      <c r="P37" s="60"/>
      <c r="Q37" s="60"/>
      <c r="R37" s="59"/>
      <c r="S37" s="59"/>
      <c r="T37" s="59"/>
      <c r="U37" s="59"/>
      <c r="V37" s="59"/>
      <c r="W37" s="59"/>
      <c r="X37" s="59"/>
      <c r="Y37" s="59"/>
    </row>
    <row r="38" spans="1:25" s="1" customFormat="1" ht="15" customHeight="1" thickBot="1" x14ac:dyDescent="0.3">
      <c r="A38" s="19"/>
      <c r="B38" s="19"/>
      <c r="C38" s="19"/>
      <c r="D38" s="19"/>
      <c r="E38" s="19"/>
      <c r="F38" s="19"/>
      <c r="G38" s="19"/>
      <c r="H38" s="19"/>
      <c r="I38" s="19"/>
      <c r="J38" s="19"/>
      <c r="K38" s="19"/>
      <c r="L38" s="19"/>
      <c r="M38" s="19"/>
      <c r="N38" s="21" t="s">
        <v>58</v>
      </c>
      <c r="O38" s="19"/>
      <c r="P38" s="60"/>
      <c r="Q38" s="60"/>
      <c r="R38" s="59"/>
      <c r="S38" s="59"/>
      <c r="T38" s="59"/>
      <c r="U38" s="59"/>
      <c r="V38" s="59"/>
      <c r="W38" s="59"/>
      <c r="X38" s="59"/>
      <c r="Y38" s="59"/>
    </row>
    <row r="39" spans="1:25" s="1" customFormat="1" ht="15" customHeight="1" thickBot="1" x14ac:dyDescent="0.3">
      <c r="A39" s="19"/>
      <c r="B39" s="19"/>
      <c r="C39" s="19"/>
      <c r="D39" s="19"/>
      <c r="E39" s="19"/>
      <c r="F39" s="19"/>
      <c r="G39" s="19"/>
      <c r="H39" s="19"/>
      <c r="I39" s="19"/>
      <c r="J39" s="19"/>
      <c r="K39" s="19"/>
      <c r="L39" s="19"/>
      <c r="M39" s="19"/>
      <c r="N39" s="21"/>
      <c r="O39" s="19"/>
      <c r="P39" s="60"/>
      <c r="Q39" s="60"/>
      <c r="R39" s="59"/>
      <c r="S39" s="59"/>
      <c r="T39" s="59"/>
      <c r="U39" s="59"/>
      <c r="V39" s="59"/>
      <c r="W39" s="59"/>
      <c r="X39" s="59"/>
      <c r="Y39" s="59"/>
    </row>
    <row r="40" spans="1:25" s="1" customFormat="1" ht="15" customHeight="1" thickBot="1" x14ac:dyDescent="0.3">
      <c r="A40" s="19"/>
      <c r="B40" s="19"/>
      <c r="C40" s="19"/>
      <c r="D40" s="19"/>
      <c r="E40" s="19"/>
      <c r="F40" s="19"/>
      <c r="G40" s="23"/>
      <c r="H40" s="23"/>
      <c r="I40" s="19"/>
      <c r="J40" s="19"/>
      <c r="K40" s="19"/>
      <c r="L40" s="19"/>
      <c r="M40" s="19"/>
      <c r="N40" s="24" t="s">
        <v>58</v>
      </c>
      <c r="O40" s="22"/>
      <c r="P40" s="60"/>
      <c r="Q40" s="60"/>
      <c r="R40" s="59"/>
      <c r="S40" s="59"/>
      <c r="T40" s="59"/>
      <c r="U40" s="59"/>
      <c r="V40" s="59"/>
      <c r="W40" s="59"/>
      <c r="X40" s="59"/>
      <c r="Y40" s="59"/>
    </row>
    <row r="41" spans="1:25" ht="15.75" thickBot="1" x14ac:dyDescent="0.3">
      <c r="A41" s="27" t="s">
        <v>118</v>
      </c>
      <c r="B41" s="28"/>
      <c r="C41" s="28"/>
      <c r="D41" s="28"/>
      <c r="E41" s="28"/>
      <c r="F41" s="29"/>
      <c r="G41" s="100" t="s">
        <v>69</v>
      </c>
      <c r="H41" s="101"/>
      <c r="I41" s="100" t="s">
        <v>87</v>
      </c>
      <c r="J41" s="101"/>
      <c r="K41" s="29"/>
      <c r="L41" s="29"/>
      <c r="M41" s="30"/>
      <c r="N41" s="29"/>
      <c r="O41" s="29"/>
      <c r="P41" s="60"/>
      <c r="Q41" s="60"/>
      <c r="R41" s="58"/>
      <c r="S41" s="58"/>
      <c r="T41" s="58"/>
      <c r="U41" s="58"/>
      <c r="V41" s="58"/>
      <c r="W41" s="58"/>
      <c r="X41" s="58"/>
      <c r="Y41" s="58"/>
    </row>
    <row r="42" spans="1:25" ht="15.75" thickBot="1" x14ac:dyDescent="0.3">
      <c r="A42" s="74"/>
      <c r="B42" s="75"/>
      <c r="C42" s="75"/>
      <c r="D42" s="75"/>
      <c r="E42" s="75"/>
      <c r="F42" s="75"/>
      <c r="G42" s="75"/>
      <c r="H42" s="75"/>
      <c r="I42" s="75"/>
      <c r="J42" s="75"/>
      <c r="K42" s="75"/>
      <c r="L42" s="75"/>
      <c r="M42" s="75"/>
      <c r="N42" s="75"/>
      <c r="O42" s="76"/>
      <c r="P42" s="60"/>
      <c r="Q42" s="60"/>
      <c r="R42" s="58"/>
      <c r="S42" s="58"/>
      <c r="T42" s="58"/>
      <c r="U42" s="58"/>
      <c r="V42" s="58"/>
      <c r="W42" s="58"/>
      <c r="X42" s="58"/>
      <c r="Y42" s="58"/>
    </row>
    <row r="43" spans="1:25" ht="15.75" thickBot="1" x14ac:dyDescent="0.3">
      <c r="A43" s="25"/>
      <c r="B43" s="26" t="s">
        <v>60</v>
      </c>
      <c r="C43" s="81"/>
      <c r="D43" s="82"/>
      <c r="E43" s="83" t="s">
        <v>61</v>
      </c>
      <c r="F43" s="84"/>
      <c r="G43" s="85"/>
      <c r="H43" s="83" t="s">
        <v>62</v>
      </c>
      <c r="I43" s="84"/>
      <c r="J43" s="84"/>
      <c r="K43" s="84"/>
      <c r="L43" s="83" t="s">
        <v>63</v>
      </c>
      <c r="M43" s="84"/>
      <c r="N43" s="82"/>
      <c r="O43" s="80"/>
      <c r="P43" s="60"/>
      <c r="Q43" s="60"/>
      <c r="R43" s="58"/>
      <c r="S43" s="58"/>
      <c r="T43" s="58"/>
      <c r="U43" s="58"/>
      <c r="V43" s="58"/>
      <c r="W43" s="58"/>
      <c r="X43" s="58"/>
      <c r="Y43" s="58"/>
    </row>
    <row r="44" spans="1:25" ht="15.75" thickBot="1" x14ac:dyDescent="0.3">
      <c r="A44" s="22" t="s">
        <v>64</v>
      </c>
      <c r="B44" s="77"/>
      <c r="C44" s="78"/>
      <c r="D44" s="78"/>
      <c r="E44" s="78"/>
      <c r="F44" s="78"/>
      <c r="G44" s="78"/>
      <c r="H44" s="78"/>
      <c r="I44" s="79"/>
      <c r="J44" s="79"/>
      <c r="K44" s="79"/>
      <c r="L44" s="79"/>
      <c r="M44" s="79"/>
      <c r="N44" s="79"/>
      <c r="O44" s="80"/>
      <c r="P44" s="60"/>
      <c r="Q44" s="60"/>
      <c r="R44" s="58"/>
      <c r="S44" s="58"/>
      <c r="T44" s="58"/>
      <c r="U44" s="58"/>
      <c r="V44" s="58"/>
      <c r="W44" s="58"/>
      <c r="X44" s="58"/>
      <c r="Y44" s="58"/>
    </row>
    <row r="45" spans="1:25" x14ac:dyDescent="0.25">
      <c r="A45" s="86"/>
      <c r="B45" s="86" t="s">
        <v>113</v>
      </c>
      <c r="C45" s="86"/>
      <c r="D45" s="86"/>
      <c r="E45" s="86"/>
      <c r="F45" s="86"/>
      <c r="G45" s="86"/>
      <c r="H45" s="86"/>
      <c r="I45" s="86"/>
      <c r="J45" s="86"/>
      <c r="K45" s="86"/>
      <c r="L45" s="86"/>
      <c r="M45" s="86"/>
      <c r="N45" s="86"/>
      <c r="O45" s="86"/>
      <c r="P45" s="60"/>
      <c r="Q45" s="60"/>
      <c r="R45" s="58"/>
      <c r="S45" s="58"/>
      <c r="T45" s="58"/>
      <c r="U45" s="58"/>
      <c r="V45" s="58"/>
      <c r="W45" s="58"/>
      <c r="X45" s="58"/>
      <c r="Y45" s="58"/>
    </row>
    <row r="46" spans="1:25" x14ac:dyDescent="0.25">
      <c r="A46" s="86"/>
      <c r="B46" s="86"/>
      <c r="C46" s="86"/>
      <c r="D46" s="86"/>
      <c r="E46" s="86"/>
      <c r="F46" s="86"/>
      <c r="G46" s="86"/>
      <c r="H46" s="86"/>
      <c r="I46" s="86"/>
      <c r="J46" s="86"/>
      <c r="K46" s="86"/>
      <c r="L46" s="86"/>
      <c r="M46" s="86"/>
      <c r="N46" s="86"/>
      <c r="O46" s="86"/>
      <c r="P46" s="60"/>
      <c r="Q46" s="60"/>
      <c r="R46" s="58"/>
      <c r="S46" s="58"/>
      <c r="T46" s="58"/>
      <c r="U46" s="58"/>
      <c r="V46" s="58"/>
      <c r="W46" s="58"/>
      <c r="X46" s="58"/>
      <c r="Y46" s="58"/>
    </row>
    <row r="47" spans="1:25" x14ac:dyDescent="0.25">
      <c r="A47" s="86"/>
      <c r="B47" s="86"/>
      <c r="C47" s="86"/>
      <c r="D47" s="86"/>
      <c r="E47" s="86"/>
      <c r="F47" s="86"/>
      <c r="G47" s="86"/>
      <c r="H47" s="86"/>
      <c r="I47" s="86"/>
      <c r="J47" s="86"/>
      <c r="K47" s="86"/>
      <c r="L47" s="86"/>
      <c r="M47" s="86"/>
      <c r="N47" s="86"/>
      <c r="O47" s="86"/>
      <c r="P47" s="60"/>
      <c r="Q47" s="60"/>
      <c r="R47" s="58"/>
      <c r="S47" s="58"/>
      <c r="T47" s="58"/>
      <c r="U47" s="58"/>
      <c r="V47" s="58"/>
      <c r="W47" s="58"/>
      <c r="X47" s="58"/>
      <c r="Y47" s="58"/>
    </row>
    <row r="48" spans="1:25" x14ac:dyDescent="0.25">
      <c r="A48" s="86"/>
      <c r="B48" s="86"/>
      <c r="C48" s="86"/>
      <c r="D48" s="86"/>
      <c r="E48" s="86"/>
      <c r="F48" s="86"/>
      <c r="G48" s="86"/>
      <c r="H48" s="86"/>
      <c r="I48" s="86"/>
      <c r="J48" s="86"/>
      <c r="K48" s="86"/>
      <c r="L48" s="86"/>
      <c r="M48" s="86"/>
      <c r="N48" s="86"/>
      <c r="O48" s="86"/>
      <c r="P48" s="60"/>
      <c r="Q48" s="60"/>
      <c r="R48" s="58"/>
      <c r="S48" s="58"/>
      <c r="T48" s="58"/>
      <c r="U48" s="58"/>
      <c r="V48" s="58"/>
      <c r="W48" s="58"/>
      <c r="X48" s="58"/>
      <c r="Y48" s="58"/>
    </row>
    <row r="49" spans="1:25" x14ac:dyDescent="0.25">
      <c r="A49" s="86"/>
      <c r="B49" s="86"/>
      <c r="C49" s="86"/>
      <c r="D49" s="86"/>
      <c r="E49" s="86"/>
      <c r="F49" s="86"/>
      <c r="G49" s="86"/>
      <c r="H49" s="86"/>
      <c r="I49" s="86"/>
      <c r="J49" s="86"/>
      <c r="K49" s="86"/>
      <c r="L49" s="86"/>
      <c r="M49" s="86"/>
      <c r="N49" s="86"/>
      <c r="O49" s="86"/>
      <c r="P49" s="60"/>
      <c r="Q49" s="60"/>
      <c r="R49" s="58"/>
      <c r="S49" s="58"/>
      <c r="T49" s="58"/>
      <c r="U49" s="58"/>
      <c r="V49" s="58"/>
      <c r="W49" s="58"/>
      <c r="X49" s="58"/>
      <c r="Y49" s="58"/>
    </row>
    <row r="50" spans="1:25" x14ac:dyDescent="0.25">
      <c r="A50" s="86"/>
      <c r="B50" s="86"/>
      <c r="C50" s="86"/>
      <c r="D50" s="86"/>
      <c r="E50" s="86"/>
      <c r="F50" s="86"/>
      <c r="G50" s="86"/>
      <c r="H50" s="86"/>
      <c r="I50" s="86"/>
      <c r="J50" s="86"/>
      <c r="K50" s="86"/>
      <c r="L50" s="86"/>
      <c r="M50" s="86"/>
      <c r="N50" s="86"/>
      <c r="O50" s="86"/>
      <c r="P50" s="60"/>
      <c r="Q50" s="60"/>
      <c r="R50" s="58"/>
      <c r="S50" s="58"/>
      <c r="T50" s="58"/>
      <c r="U50" s="58"/>
      <c r="V50" s="58"/>
      <c r="W50" s="58"/>
      <c r="X50" s="58"/>
      <c r="Y50" s="58"/>
    </row>
    <row r="51" spans="1:25" x14ac:dyDescent="0.25">
      <c r="A51" s="86"/>
      <c r="B51" s="87"/>
      <c r="C51" s="86"/>
      <c r="D51" s="86"/>
      <c r="E51" s="86"/>
      <c r="F51" s="86"/>
      <c r="G51" s="86"/>
      <c r="H51" s="86"/>
      <c r="I51" s="86"/>
      <c r="J51" s="86"/>
      <c r="K51" s="86"/>
      <c r="L51" s="86"/>
      <c r="M51" s="86"/>
      <c r="N51" s="86"/>
      <c r="O51" s="86"/>
      <c r="P51" s="60"/>
      <c r="Q51" s="60"/>
      <c r="R51" s="58"/>
      <c r="S51" s="58"/>
      <c r="T51" s="58"/>
      <c r="U51" s="58"/>
      <c r="V51" s="58"/>
      <c r="W51" s="58"/>
      <c r="X51" s="58"/>
      <c r="Y51" s="58"/>
    </row>
    <row r="52" spans="1:25" x14ac:dyDescent="0.25">
      <c r="A52" s="86"/>
      <c r="B52" s="86"/>
      <c r="C52" s="86"/>
      <c r="D52" s="86"/>
      <c r="E52" s="86"/>
      <c r="F52" s="86"/>
      <c r="G52" s="86"/>
      <c r="H52" s="86"/>
      <c r="I52" s="86"/>
      <c r="J52" s="86"/>
      <c r="K52" s="86"/>
      <c r="L52" s="86"/>
      <c r="M52" s="86"/>
      <c r="N52" s="86"/>
      <c r="O52" s="86"/>
      <c r="P52" s="60"/>
      <c r="Q52" s="60"/>
      <c r="R52" s="58"/>
      <c r="S52" s="58"/>
      <c r="T52" s="58"/>
      <c r="U52" s="58"/>
      <c r="V52" s="58"/>
      <c r="W52" s="58"/>
      <c r="X52" s="58"/>
      <c r="Y52" s="58"/>
    </row>
    <row r="53" spans="1:25" x14ac:dyDescent="0.25">
      <c r="A53" s="86"/>
      <c r="B53" s="86"/>
      <c r="C53" s="86"/>
      <c r="D53" s="86"/>
      <c r="E53" s="86"/>
      <c r="F53" s="86"/>
      <c r="G53" s="86"/>
      <c r="H53" s="86"/>
      <c r="I53" s="86"/>
      <c r="J53" s="86"/>
      <c r="K53" s="86"/>
      <c r="L53" s="86"/>
      <c r="M53" s="86"/>
      <c r="N53" s="86"/>
      <c r="O53" s="86"/>
      <c r="P53" s="60"/>
      <c r="Q53" s="60"/>
      <c r="R53" s="58"/>
      <c r="S53" s="58"/>
      <c r="T53" s="58"/>
      <c r="U53" s="58"/>
      <c r="V53" s="58"/>
      <c r="W53" s="58"/>
      <c r="X53" s="58"/>
      <c r="Y53" s="58"/>
    </row>
    <row r="54" spans="1:25" x14ac:dyDescent="0.25">
      <c r="A54" s="86"/>
      <c r="B54" s="86"/>
      <c r="C54" s="86"/>
      <c r="D54" s="86"/>
      <c r="E54" s="86"/>
      <c r="F54" s="86"/>
      <c r="G54" s="86"/>
      <c r="H54" s="86"/>
      <c r="I54" s="86"/>
      <c r="J54" s="86"/>
      <c r="K54" s="86"/>
      <c r="L54" s="86"/>
      <c r="M54" s="86"/>
      <c r="N54" s="86"/>
      <c r="O54" s="86"/>
      <c r="P54" s="60"/>
      <c r="Q54" s="60"/>
      <c r="R54" s="58"/>
      <c r="S54" s="58"/>
      <c r="T54" s="58"/>
      <c r="U54" s="58"/>
      <c r="V54" s="58"/>
      <c r="W54" s="58"/>
      <c r="X54" s="58"/>
      <c r="Y54" s="58"/>
    </row>
    <row r="55" spans="1:25" x14ac:dyDescent="0.25">
      <c r="A55" s="86"/>
      <c r="B55" s="86"/>
      <c r="C55" s="86"/>
      <c r="D55" s="86"/>
      <c r="E55" s="86"/>
      <c r="F55" s="86"/>
      <c r="G55" s="86"/>
      <c r="H55" s="86"/>
      <c r="I55" s="86"/>
      <c r="J55" s="86"/>
      <c r="K55" s="86"/>
      <c r="L55" s="86"/>
      <c r="M55" s="86"/>
      <c r="N55" s="86"/>
      <c r="O55" s="86"/>
      <c r="P55" s="60"/>
      <c r="Q55" s="60"/>
      <c r="R55" s="58"/>
      <c r="S55" s="58"/>
      <c r="T55" s="58"/>
      <c r="U55" s="58"/>
      <c r="V55" s="58"/>
      <c r="W55" s="58"/>
      <c r="X55" s="58"/>
      <c r="Y55" s="58"/>
    </row>
    <row r="56" spans="1:25" x14ac:dyDescent="0.25">
      <c r="A56" s="86"/>
      <c r="B56" s="86"/>
      <c r="C56" s="86"/>
      <c r="D56" s="86"/>
      <c r="E56" s="86"/>
      <c r="F56" s="86"/>
      <c r="G56" s="86"/>
      <c r="H56" s="86"/>
      <c r="I56" s="86"/>
      <c r="J56" s="86"/>
      <c r="K56" s="86"/>
      <c r="L56" s="86"/>
      <c r="M56" s="86"/>
      <c r="N56" s="86"/>
      <c r="O56" s="86"/>
      <c r="P56" s="60"/>
      <c r="Q56" s="60"/>
      <c r="R56" s="58"/>
      <c r="S56" s="58"/>
      <c r="T56" s="58"/>
      <c r="U56" s="58"/>
      <c r="V56" s="58"/>
      <c r="W56" s="58"/>
      <c r="X56" s="58"/>
      <c r="Y56" s="58"/>
    </row>
    <row r="57" spans="1:25" x14ac:dyDescent="0.25">
      <c r="A57" s="86"/>
      <c r="B57" s="86"/>
      <c r="C57" s="86"/>
      <c r="D57" s="86"/>
      <c r="E57" s="86"/>
      <c r="F57" s="86"/>
      <c r="G57" s="86"/>
      <c r="H57" s="86"/>
      <c r="I57" s="86"/>
      <c r="J57" s="86"/>
      <c r="K57" s="86"/>
      <c r="L57" s="86"/>
      <c r="M57" s="86"/>
      <c r="N57" s="86"/>
      <c r="O57" s="86"/>
      <c r="P57" s="60"/>
      <c r="Q57" s="60"/>
      <c r="R57" s="58"/>
      <c r="S57" s="58"/>
      <c r="T57" s="58"/>
      <c r="U57" s="58"/>
      <c r="V57" s="58"/>
      <c r="W57" s="58"/>
      <c r="X57" s="58"/>
      <c r="Y57" s="58"/>
    </row>
    <row r="58" spans="1:25" x14ac:dyDescent="0.25">
      <c r="A58" s="86"/>
      <c r="B58" s="86"/>
      <c r="C58" s="86"/>
      <c r="D58" s="86"/>
      <c r="E58" s="86"/>
      <c r="F58" s="86"/>
      <c r="G58" s="86"/>
      <c r="H58" s="86"/>
      <c r="I58" s="86"/>
      <c r="J58" s="86"/>
      <c r="K58" s="86"/>
      <c r="L58" s="86"/>
      <c r="M58" s="86"/>
      <c r="N58" s="86"/>
      <c r="O58" s="86"/>
      <c r="P58" s="60"/>
      <c r="Q58" s="60"/>
      <c r="R58" s="58"/>
      <c r="S58" s="58"/>
      <c r="T58" s="58"/>
      <c r="U58" s="58"/>
      <c r="V58" s="58"/>
      <c r="W58" s="58"/>
      <c r="X58" s="58"/>
      <c r="Y58" s="58"/>
    </row>
    <row r="59" spans="1:25" x14ac:dyDescent="0.25">
      <c r="A59" s="86"/>
      <c r="B59" s="86"/>
      <c r="C59" s="86"/>
      <c r="D59" s="86"/>
      <c r="E59" s="86"/>
      <c r="F59" s="86"/>
      <c r="G59" s="86"/>
      <c r="H59" s="86"/>
      <c r="I59" s="86"/>
      <c r="J59" s="86"/>
      <c r="K59" s="86"/>
      <c r="L59" s="86"/>
      <c r="M59" s="86"/>
      <c r="N59" s="86"/>
      <c r="O59" s="86"/>
      <c r="P59" s="60"/>
      <c r="Q59" s="60"/>
      <c r="R59" s="58"/>
      <c r="S59" s="58"/>
      <c r="T59" s="58"/>
      <c r="U59" s="58"/>
      <c r="V59" s="58"/>
      <c r="W59" s="58"/>
      <c r="X59" s="58"/>
      <c r="Y59" s="58"/>
    </row>
    <row r="60" spans="1:25" x14ac:dyDescent="0.25">
      <c r="A60" s="86"/>
      <c r="B60" s="86"/>
      <c r="C60" s="86"/>
      <c r="D60" s="86"/>
      <c r="E60" s="86"/>
      <c r="F60" s="86"/>
      <c r="G60" s="86"/>
      <c r="H60" s="86"/>
      <c r="I60" s="86"/>
      <c r="J60" s="86"/>
      <c r="K60" s="86"/>
      <c r="L60" s="86"/>
      <c r="M60" s="86"/>
      <c r="N60" s="86"/>
      <c r="O60" s="86"/>
      <c r="P60" s="60"/>
      <c r="Q60" s="60"/>
      <c r="R60" s="58"/>
      <c r="S60" s="58"/>
      <c r="T60" s="58"/>
      <c r="U60" s="58"/>
      <c r="V60" s="58"/>
      <c r="W60" s="58"/>
      <c r="X60" s="58"/>
      <c r="Y60" s="58"/>
    </row>
    <row r="61" spans="1:25" x14ac:dyDescent="0.25">
      <c r="A61" s="86"/>
      <c r="B61" s="86"/>
      <c r="C61" s="86"/>
      <c r="D61" s="86"/>
      <c r="E61" s="86"/>
      <c r="F61" s="86"/>
      <c r="G61" s="86"/>
      <c r="H61" s="86"/>
      <c r="I61" s="86"/>
      <c r="J61" s="86"/>
      <c r="K61" s="86"/>
      <c r="L61" s="86"/>
      <c r="M61" s="86"/>
      <c r="N61" s="86"/>
      <c r="O61" s="86"/>
      <c r="P61" s="60"/>
      <c r="Q61" s="60"/>
      <c r="R61" s="58"/>
      <c r="S61" s="58"/>
      <c r="T61" s="58"/>
      <c r="U61" s="58"/>
      <c r="V61" s="58"/>
      <c r="W61" s="58"/>
      <c r="X61" s="58"/>
      <c r="Y61" s="58"/>
    </row>
    <row r="62" spans="1:25" x14ac:dyDescent="0.25">
      <c r="A62" s="86"/>
      <c r="B62" s="86"/>
      <c r="C62" s="86"/>
      <c r="D62" s="86"/>
      <c r="E62" s="86"/>
      <c r="F62" s="86"/>
      <c r="G62" s="86"/>
      <c r="H62" s="86"/>
      <c r="I62" s="86"/>
      <c r="J62" s="86"/>
      <c r="K62" s="86"/>
      <c r="L62" s="86"/>
      <c r="M62" s="86"/>
      <c r="N62" s="86"/>
      <c r="O62" s="86"/>
      <c r="P62" s="60"/>
      <c r="Q62" s="60"/>
      <c r="R62" s="58"/>
      <c r="S62" s="58"/>
      <c r="T62" s="58"/>
      <c r="U62" s="58"/>
      <c r="V62" s="58"/>
      <c r="W62" s="58"/>
      <c r="X62" s="58"/>
      <c r="Y62" s="58"/>
    </row>
    <row r="63" spans="1:25" x14ac:dyDescent="0.25">
      <c r="A63" s="86"/>
      <c r="B63" s="86"/>
      <c r="C63" s="86"/>
      <c r="D63" s="86"/>
      <c r="E63" s="86"/>
      <c r="F63" s="86"/>
      <c r="G63" s="86"/>
      <c r="H63" s="86"/>
      <c r="I63" s="86"/>
      <c r="J63" s="86"/>
      <c r="K63" s="86"/>
      <c r="L63" s="86"/>
      <c r="M63" s="86"/>
      <c r="N63" s="86"/>
      <c r="O63" s="86"/>
      <c r="P63" s="60"/>
      <c r="Q63" s="60"/>
      <c r="R63" s="58"/>
      <c r="S63" s="58"/>
      <c r="T63" s="58"/>
      <c r="U63" s="58"/>
      <c r="V63" s="58"/>
      <c r="W63" s="58"/>
      <c r="X63" s="58"/>
      <c r="Y63" s="58"/>
    </row>
    <row r="64" spans="1:25" x14ac:dyDescent="0.25">
      <c r="A64" s="86"/>
      <c r="B64" s="86"/>
      <c r="C64" s="86"/>
      <c r="D64" s="86"/>
      <c r="E64" s="86"/>
      <c r="F64" s="86"/>
      <c r="G64" s="86"/>
      <c r="H64" s="86"/>
      <c r="I64" s="86"/>
      <c r="J64" s="86"/>
      <c r="K64" s="86"/>
      <c r="L64" s="86"/>
      <c r="M64" s="86"/>
      <c r="N64" s="86"/>
      <c r="O64" s="86"/>
      <c r="P64" s="60"/>
      <c r="Q64" s="60"/>
      <c r="R64" s="58"/>
      <c r="S64" s="58"/>
      <c r="T64" s="58"/>
      <c r="U64" s="58"/>
      <c r="V64" s="58"/>
      <c r="W64" s="58"/>
      <c r="X64" s="58"/>
      <c r="Y64" s="58"/>
    </row>
    <row r="65" spans="1:25" x14ac:dyDescent="0.25">
      <c r="A65" s="86"/>
      <c r="B65" s="86"/>
      <c r="C65" s="86"/>
      <c r="D65" s="86"/>
      <c r="E65" s="86"/>
      <c r="F65" s="86"/>
      <c r="G65" s="86"/>
      <c r="H65" s="86"/>
      <c r="I65" s="86"/>
      <c r="J65" s="86"/>
      <c r="K65" s="86"/>
      <c r="L65" s="86"/>
      <c r="M65" s="86"/>
      <c r="N65" s="86"/>
      <c r="O65" s="86"/>
      <c r="P65" s="60"/>
      <c r="Q65" s="60"/>
      <c r="R65" s="58"/>
      <c r="S65" s="58"/>
      <c r="T65" s="58"/>
      <c r="U65" s="58"/>
      <c r="V65" s="58"/>
      <c r="W65" s="58"/>
      <c r="X65" s="58"/>
      <c r="Y65" s="58"/>
    </row>
    <row r="66" spans="1:25" x14ac:dyDescent="0.25">
      <c r="A66" s="86"/>
      <c r="B66" s="86"/>
      <c r="C66" s="86"/>
      <c r="D66" s="86"/>
      <c r="E66" s="86"/>
      <c r="F66" s="86"/>
      <c r="G66" s="86"/>
      <c r="H66" s="86"/>
      <c r="I66" s="86"/>
      <c r="J66" s="86"/>
      <c r="K66" s="86"/>
      <c r="L66" s="86"/>
      <c r="M66" s="86"/>
      <c r="N66" s="86"/>
      <c r="O66" s="86"/>
      <c r="P66" s="60"/>
      <c r="Q66" s="60"/>
      <c r="R66" s="58"/>
      <c r="S66" s="58"/>
      <c r="T66" s="58"/>
      <c r="U66" s="58"/>
      <c r="V66" s="58"/>
      <c r="W66" s="58"/>
      <c r="X66" s="58"/>
      <c r="Y66" s="58"/>
    </row>
    <row r="67" spans="1:25" x14ac:dyDescent="0.25">
      <c r="A67" s="86"/>
      <c r="B67" s="86"/>
      <c r="C67" s="86"/>
      <c r="D67" s="86"/>
      <c r="E67" s="86"/>
      <c r="F67" s="86"/>
      <c r="G67" s="86"/>
      <c r="H67" s="86"/>
      <c r="I67" s="86"/>
      <c r="J67" s="86"/>
      <c r="K67" s="86"/>
      <c r="L67" s="86"/>
      <c r="M67" s="86"/>
      <c r="N67" s="86"/>
      <c r="O67" s="86"/>
      <c r="P67" s="60"/>
      <c r="Q67" s="60"/>
      <c r="R67" s="58"/>
      <c r="S67" s="58"/>
      <c r="T67" s="58"/>
      <c r="U67" s="58"/>
      <c r="V67" s="58"/>
      <c r="W67" s="58"/>
      <c r="X67" s="58"/>
      <c r="Y67" s="58"/>
    </row>
    <row r="68" spans="1:25" x14ac:dyDescent="0.25">
      <c r="A68" s="86"/>
      <c r="B68" s="86"/>
      <c r="C68" s="86"/>
      <c r="D68" s="86"/>
      <c r="E68" s="86"/>
      <c r="F68" s="86"/>
      <c r="G68" s="86"/>
      <c r="H68" s="86"/>
      <c r="I68" s="86"/>
      <c r="J68" s="86"/>
      <c r="K68" s="86"/>
      <c r="L68" s="86"/>
      <c r="M68" s="86"/>
      <c r="N68" s="86"/>
      <c r="O68" s="86"/>
      <c r="P68" s="60"/>
      <c r="Q68" s="60"/>
      <c r="R68" s="58"/>
      <c r="S68" s="58"/>
      <c r="T68" s="58"/>
      <c r="U68" s="58"/>
      <c r="V68" s="58"/>
      <c r="W68" s="58"/>
      <c r="X68" s="58"/>
      <c r="Y68" s="58"/>
    </row>
    <row r="69" spans="1:25" x14ac:dyDescent="0.25">
      <c r="A69" s="86"/>
      <c r="B69" s="86"/>
      <c r="C69" s="86"/>
      <c r="D69" s="86"/>
      <c r="E69" s="86"/>
      <c r="F69" s="86"/>
      <c r="G69" s="86"/>
      <c r="H69" s="86"/>
      <c r="I69" s="86"/>
      <c r="J69" s="86"/>
      <c r="K69" s="86"/>
      <c r="L69" s="86"/>
      <c r="M69" s="86"/>
      <c r="N69" s="86"/>
      <c r="O69" s="86"/>
      <c r="P69" s="60"/>
      <c r="Q69" s="60"/>
      <c r="R69" s="58"/>
      <c r="S69" s="58"/>
      <c r="T69" s="58"/>
      <c r="U69" s="58"/>
      <c r="V69" s="58"/>
      <c r="W69" s="58"/>
      <c r="X69" s="58"/>
      <c r="Y69" s="58"/>
    </row>
    <row r="70" spans="1:25" x14ac:dyDescent="0.25">
      <c r="A70" s="86"/>
      <c r="B70" s="86"/>
      <c r="C70" s="86"/>
      <c r="D70" s="86"/>
      <c r="E70" s="86"/>
      <c r="F70" s="86"/>
      <c r="G70" s="86"/>
      <c r="H70" s="86"/>
      <c r="I70" s="86"/>
      <c r="J70" s="86"/>
      <c r="K70" s="86"/>
      <c r="L70" s="86"/>
      <c r="M70" s="86"/>
      <c r="N70" s="86"/>
      <c r="O70" s="86"/>
      <c r="P70" s="60"/>
      <c r="Q70" s="60"/>
      <c r="R70" s="58"/>
      <c r="S70" s="58"/>
      <c r="T70" s="58"/>
      <c r="U70" s="58"/>
      <c r="V70" s="58"/>
      <c r="W70" s="58"/>
      <c r="X70" s="58"/>
      <c r="Y70" s="58"/>
    </row>
    <row r="71" spans="1:25" x14ac:dyDescent="0.25">
      <c r="A71" s="86"/>
      <c r="B71" s="86"/>
      <c r="C71" s="86"/>
      <c r="D71" s="86"/>
      <c r="E71" s="86"/>
      <c r="F71" s="86"/>
      <c r="G71" s="86"/>
      <c r="H71" s="86"/>
      <c r="I71" s="86"/>
      <c r="J71" s="86"/>
      <c r="K71" s="86"/>
      <c r="L71" s="86"/>
      <c r="M71" s="86"/>
      <c r="N71" s="86"/>
      <c r="O71" s="86"/>
      <c r="P71" s="60"/>
      <c r="Q71" s="60"/>
      <c r="R71" s="58"/>
      <c r="S71" s="58"/>
      <c r="T71" s="58"/>
      <c r="U71" s="58"/>
      <c r="V71" s="58"/>
      <c r="W71" s="58"/>
      <c r="X71" s="58"/>
      <c r="Y71" s="58"/>
    </row>
    <row r="72" spans="1:25" x14ac:dyDescent="0.25">
      <c r="A72" s="86"/>
      <c r="B72" s="86"/>
      <c r="C72" s="86"/>
      <c r="D72" s="86"/>
      <c r="E72" s="86"/>
      <c r="F72" s="86"/>
      <c r="G72" s="86"/>
      <c r="H72" s="86"/>
      <c r="I72" s="86"/>
      <c r="J72" s="86"/>
      <c r="K72" s="86"/>
      <c r="L72" s="86"/>
      <c r="M72" s="86"/>
      <c r="N72" s="86"/>
      <c r="O72" s="86"/>
      <c r="P72" s="60"/>
      <c r="Q72" s="60"/>
      <c r="R72" s="58"/>
      <c r="S72" s="58"/>
      <c r="T72" s="58"/>
      <c r="U72" s="58"/>
      <c r="V72" s="58"/>
      <c r="W72" s="58"/>
      <c r="X72" s="58"/>
      <c r="Y72" s="58"/>
    </row>
    <row r="73" spans="1:25" x14ac:dyDescent="0.25">
      <c r="A73" s="86"/>
      <c r="B73" s="86"/>
      <c r="C73" s="86"/>
      <c r="D73" s="86"/>
      <c r="E73" s="86"/>
      <c r="F73" s="86"/>
      <c r="G73" s="86"/>
      <c r="H73" s="86"/>
      <c r="I73" s="86"/>
      <c r="J73" s="86"/>
      <c r="K73" s="86"/>
      <c r="L73" s="86"/>
      <c r="M73" s="86"/>
      <c r="N73" s="86"/>
      <c r="O73" s="86"/>
      <c r="P73" s="60"/>
      <c r="Q73" s="60"/>
      <c r="R73" s="58"/>
      <c r="S73" s="58"/>
      <c r="T73" s="58"/>
      <c r="U73" s="58"/>
      <c r="V73" s="58"/>
      <c r="W73" s="58"/>
      <c r="X73" s="58"/>
      <c r="Y73" s="58"/>
    </row>
    <row r="74" spans="1:25" x14ac:dyDescent="0.25">
      <c r="A74" s="86"/>
      <c r="B74" s="86"/>
      <c r="C74" s="86"/>
      <c r="D74" s="86"/>
      <c r="E74" s="86"/>
      <c r="F74" s="86"/>
      <c r="G74" s="86"/>
      <c r="H74" s="86"/>
      <c r="I74" s="86"/>
      <c r="J74" s="86"/>
      <c r="K74" s="86"/>
      <c r="L74" s="86"/>
      <c r="M74" s="86"/>
      <c r="N74" s="86"/>
      <c r="O74" s="86"/>
      <c r="P74" s="60"/>
      <c r="Q74" s="60"/>
      <c r="R74" s="58"/>
      <c r="S74" s="58"/>
      <c r="T74" s="58"/>
      <c r="U74" s="58"/>
      <c r="V74" s="58"/>
      <c r="W74" s="58"/>
      <c r="X74" s="58"/>
      <c r="Y74" s="58"/>
    </row>
    <row r="75" spans="1:25" x14ac:dyDescent="0.25">
      <c r="A75" s="86"/>
      <c r="B75" s="86"/>
      <c r="C75" s="86"/>
      <c r="D75" s="86"/>
      <c r="E75" s="86"/>
      <c r="F75" s="86"/>
      <c r="G75" s="86"/>
      <c r="H75" s="86"/>
      <c r="I75" s="86"/>
      <c r="J75" s="86"/>
      <c r="K75" s="86"/>
      <c r="L75" s="86"/>
      <c r="M75" s="86"/>
      <c r="N75" s="86"/>
      <c r="O75" s="86"/>
      <c r="P75" s="60"/>
      <c r="Q75" s="60"/>
      <c r="R75" s="58"/>
      <c r="S75" s="58"/>
      <c r="T75" s="58"/>
      <c r="U75" s="58"/>
      <c r="V75" s="58"/>
      <c r="W75" s="58"/>
      <c r="X75" s="58"/>
      <c r="Y75" s="58"/>
    </row>
    <row r="76" spans="1:25" x14ac:dyDescent="0.25">
      <c r="A76" s="86"/>
      <c r="B76" s="86"/>
      <c r="C76" s="86"/>
      <c r="D76" s="86"/>
      <c r="E76" s="86"/>
      <c r="F76" s="86"/>
      <c r="G76" s="86"/>
      <c r="H76" s="86"/>
      <c r="I76" s="86"/>
      <c r="J76" s="86"/>
      <c r="K76" s="86"/>
      <c r="L76" s="86"/>
      <c r="M76" s="86"/>
      <c r="N76" s="86"/>
      <c r="O76" s="86"/>
      <c r="P76" s="60"/>
      <c r="Q76" s="60"/>
      <c r="R76" s="58"/>
      <c r="S76" s="58"/>
      <c r="T76" s="58"/>
      <c r="U76" s="58"/>
      <c r="V76" s="58"/>
      <c r="W76" s="58"/>
      <c r="X76" s="58"/>
      <c r="Y76" s="58"/>
    </row>
    <row r="77" spans="1:25" x14ac:dyDescent="0.25">
      <c r="A77" s="86"/>
      <c r="B77" s="86"/>
      <c r="C77" s="86"/>
      <c r="D77" s="86"/>
      <c r="E77" s="86"/>
      <c r="F77" s="86"/>
      <c r="G77" s="86"/>
      <c r="H77" s="86"/>
      <c r="I77" s="86"/>
      <c r="J77" s="86"/>
      <c r="K77" s="86"/>
      <c r="L77" s="86"/>
      <c r="M77" s="86"/>
      <c r="N77" s="86"/>
      <c r="O77" s="86"/>
      <c r="P77" s="60"/>
      <c r="Q77" s="60"/>
      <c r="R77" s="58"/>
      <c r="S77" s="58"/>
      <c r="T77" s="58"/>
      <c r="U77" s="58"/>
      <c r="V77" s="58"/>
      <c r="W77" s="58"/>
      <c r="X77" s="58"/>
      <c r="Y77" s="58"/>
    </row>
    <row r="78" spans="1:25" x14ac:dyDescent="0.25">
      <c r="A78" s="86"/>
      <c r="B78" s="86"/>
      <c r="C78" s="86"/>
      <c r="D78" s="86"/>
      <c r="E78" s="86"/>
      <c r="F78" s="86"/>
      <c r="G78" s="86"/>
      <c r="H78" s="86"/>
      <c r="I78" s="86"/>
      <c r="J78" s="86"/>
      <c r="K78" s="86"/>
      <c r="L78" s="86"/>
      <c r="M78" s="86"/>
      <c r="N78" s="86"/>
      <c r="O78" s="86"/>
      <c r="P78" s="60"/>
      <c r="Q78" s="60"/>
      <c r="R78" s="58"/>
      <c r="S78" s="58"/>
      <c r="T78" s="58"/>
      <c r="U78" s="58"/>
      <c r="V78" s="58"/>
      <c r="W78" s="58"/>
      <c r="X78" s="58"/>
      <c r="Y78" s="58"/>
    </row>
    <row r="79" spans="1:25" x14ac:dyDescent="0.25">
      <c r="A79" s="86"/>
      <c r="B79" s="86"/>
      <c r="C79" s="86"/>
      <c r="D79" s="86"/>
      <c r="E79" s="86"/>
      <c r="F79" s="86"/>
      <c r="G79" s="86"/>
      <c r="H79" s="86"/>
      <c r="I79" s="86"/>
      <c r="J79" s="86"/>
      <c r="K79" s="86"/>
      <c r="L79" s="86"/>
      <c r="M79" s="86"/>
      <c r="N79" s="86"/>
      <c r="O79" s="86"/>
      <c r="P79" s="60"/>
      <c r="Q79" s="60"/>
      <c r="R79" s="58"/>
      <c r="S79" s="58"/>
      <c r="T79" s="58"/>
      <c r="U79" s="58"/>
      <c r="V79" s="58"/>
      <c r="W79" s="58"/>
      <c r="X79" s="58"/>
      <c r="Y79" s="58"/>
    </row>
    <row r="80" spans="1:25" x14ac:dyDescent="0.25">
      <c r="A80" s="86"/>
      <c r="B80" s="86"/>
      <c r="C80" s="86"/>
      <c r="D80" s="86"/>
      <c r="E80" s="86"/>
      <c r="F80" s="86"/>
      <c r="G80" s="86"/>
      <c r="H80" s="86"/>
      <c r="I80" s="86"/>
      <c r="J80" s="86"/>
      <c r="K80" s="86"/>
      <c r="L80" s="86"/>
      <c r="M80" s="86"/>
      <c r="N80" s="86"/>
      <c r="O80" s="86"/>
      <c r="P80" s="60"/>
      <c r="Q80" s="60"/>
      <c r="R80" s="58"/>
      <c r="S80" s="58"/>
      <c r="T80" s="58"/>
      <c r="U80" s="58"/>
      <c r="V80" s="58"/>
      <c r="W80" s="58"/>
      <c r="X80" s="58"/>
      <c r="Y80" s="58"/>
    </row>
    <row r="81" spans="1:25" x14ac:dyDescent="0.25">
      <c r="A81" s="86"/>
      <c r="B81" s="86"/>
      <c r="C81" s="86"/>
      <c r="D81" s="86"/>
      <c r="E81" s="86"/>
      <c r="F81" s="86"/>
      <c r="G81" s="86"/>
      <c r="H81" s="86"/>
      <c r="I81" s="86"/>
      <c r="J81" s="86"/>
      <c r="K81" s="86"/>
      <c r="L81" s="86"/>
      <c r="M81" s="86"/>
      <c r="N81" s="86"/>
      <c r="O81" s="86"/>
      <c r="P81" s="60"/>
      <c r="Q81" s="60"/>
      <c r="R81" s="58"/>
      <c r="S81" s="58"/>
      <c r="T81" s="58"/>
      <c r="U81" s="58"/>
      <c r="V81" s="58"/>
      <c r="W81" s="58"/>
      <c r="X81" s="58"/>
      <c r="Y81" s="58"/>
    </row>
    <row r="82" spans="1:25" x14ac:dyDescent="0.25">
      <c r="A82" s="86"/>
      <c r="B82" s="86"/>
      <c r="C82" s="86"/>
      <c r="D82" s="86"/>
      <c r="E82" s="86"/>
      <c r="F82" s="86"/>
      <c r="G82" s="86"/>
      <c r="H82" s="86"/>
      <c r="I82" s="86"/>
      <c r="J82" s="86"/>
      <c r="K82" s="86"/>
      <c r="L82" s="86"/>
      <c r="M82" s="86"/>
      <c r="N82" s="86"/>
      <c r="O82" s="86"/>
      <c r="P82" s="60"/>
      <c r="Q82" s="60"/>
      <c r="R82" s="58"/>
      <c r="S82" s="58"/>
      <c r="T82" s="58"/>
      <c r="U82" s="58"/>
      <c r="V82" s="58"/>
      <c r="W82" s="58"/>
      <c r="X82" s="58"/>
      <c r="Y82" s="58"/>
    </row>
    <row r="83" spans="1:25" x14ac:dyDescent="0.25">
      <c r="P83" s="60"/>
      <c r="Q83" s="60"/>
      <c r="R83" s="58"/>
      <c r="S83" s="58"/>
      <c r="T83" s="58"/>
      <c r="U83" s="58"/>
      <c r="V83" s="58"/>
      <c r="W83" s="58"/>
      <c r="X83" s="58"/>
      <c r="Y83" s="58"/>
    </row>
    <row r="84" spans="1:25" x14ac:dyDescent="0.25">
      <c r="P84" s="60"/>
      <c r="Q84" s="60"/>
      <c r="R84" s="58"/>
      <c r="S84" s="58"/>
      <c r="T84" s="58"/>
      <c r="U84" s="58"/>
      <c r="V84" s="58"/>
      <c r="W84" s="58"/>
      <c r="X84" s="58"/>
      <c r="Y84" s="58"/>
    </row>
    <row r="85" spans="1:25" x14ac:dyDescent="0.25">
      <c r="P85" s="60"/>
      <c r="Q85" s="60"/>
      <c r="R85" s="58"/>
      <c r="S85" s="58"/>
      <c r="T85" s="58"/>
      <c r="U85" s="58"/>
      <c r="V85" s="58"/>
      <c r="W85" s="58"/>
      <c r="X85" s="58"/>
      <c r="Y85" s="58"/>
    </row>
    <row r="86" spans="1:25" x14ac:dyDescent="0.25">
      <c r="P86" s="60"/>
      <c r="Q86" s="60"/>
      <c r="R86" s="58"/>
      <c r="S86" s="58"/>
      <c r="T86" s="58"/>
      <c r="U86" s="58"/>
      <c r="V86" s="58"/>
      <c r="W86" s="58"/>
      <c r="X86" s="58"/>
      <c r="Y86" s="58"/>
    </row>
    <row r="87" spans="1:25" x14ac:dyDescent="0.25">
      <c r="P87" s="60"/>
      <c r="Q87" s="60"/>
      <c r="R87" s="58"/>
      <c r="S87" s="58"/>
      <c r="T87" s="58"/>
      <c r="U87" s="58"/>
      <c r="V87" s="58"/>
      <c r="W87" s="58"/>
      <c r="X87" s="58"/>
      <c r="Y87" s="58"/>
    </row>
    <row r="88" spans="1:25" x14ac:dyDescent="0.25">
      <c r="P88" s="60"/>
      <c r="Q88" s="60"/>
      <c r="R88" s="58"/>
      <c r="S88" s="58"/>
      <c r="T88" s="58"/>
      <c r="U88" s="58"/>
      <c r="V88" s="58"/>
      <c r="W88" s="58"/>
      <c r="X88" s="58"/>
      <c r="Y88" s="58"/>
    </row>
    <row r="89" spans="1:25" x14ac:dyDescent="0.25">
      <c r="P89" s="60"/>
      <c r="Q89" s="60"/>
      <c r="R89" s="58"/>
      <c r="S89" s="58"/>
      <c r="T89" s="58"/>
      <c r="U89" s="58"/>
      <c r="V89" s="58"/>
      <c r="W89" s="58"/>
      <c r="X89" s="58"/>
      <c r="Y89" s="58"/>
    </row>
    <row r="90" spans="1:25" x14ac:dyDescent="0.25">
      <c r="P90" s="60"/>
      <c r="Q90" s="60"/>
      <c r="R90" s="58"/>
      <c r="S90" s="58"/>
      <c r="T90" s="58"/>
      <c r="U90" s="58"/>
      <c r="V90" s="58"/>
      <c r="W90" s="58"/>
      <c r="X90" s="58"/>
      <c r="Y90" s="58"/>
    </row>
    <row r="91" spans="1:25" x14ac:dyDescent="0.25">
      <c r="P91" s="60"/>
      <c r="Q91" s="60"/>
      <c r="R91" s="58"/>
      <c r="S91" s="58"/>
      <c r="T91" s="58"/>
      <c r="U91" s="58"/>
      <c r="V91" s="58"/>
      <c r="W91" s="58"/>
      <c r="X91" s="58"/>
      <c r="Y91" s="58"/>
    </row>
    <row r="92" spans="1:25" x14ac:dyDescent="0.25">
      <c r="P92" s="60"/>
      <c r="Q92" s="60"/>
      <c r="R92" s="58"/>
      <c r="S92" s="58"/>
      <c r="T92" s="58"/>
      <c r="U92" s="58"/>
      <c r="V92" s="58"/>
      <c r="W92" s="58"/>
      <c r="X92" s="58"/>
      <c r="Y92" s="58"/>
    </row>
    <row r="93" spans="1:25" x14ac:dyDescent="0.25">
      <c r="P93" s="60"/>
      <c r="Q93" s="60"/>
      <c r="R93" s="58"/>
      <c r="S93" s="58"/>
      <c r="T93" s="58"/>
      <c r="U93" s="58"/>
      <c r="V93" s="58"/>
      <c r="W93" s="58"/>
      <c r="X93" s="58"/>
      <c r="Y93" s="58"/>
    </row>
    <row r="94" spans="1:25" x14ac:dyDescent="0.25">
      <c r="P94" s="60"/>
      <c r="Q94" s="60"/>
      <c r="R94" s="58"/>
      <c r="S94" s="58"/>
      <c r="T94" s="58"/>
      <c r="U94" s="58"/>
      <c r="V94" s="58"/>
      <c r="W94" s="58"/>
      <c r="X94" s="58"/>
      <c r="Y94" s="58"/>
    </row>
    <row r="95" spans="1:25" x14ac:dyDescent="0.25">
      <c r="P95" s="60"/>
      <c r="Q95" s="60"/>
      <c r="R95" s="58"/>
      <c r="S95" s="58"/>
      <c r="T95" s="58"/>
      <c r="U95" s="58"/>
      <c r="V95" s="58"/>
      <c r="W95" s="58"/>
      <c r="X95" s="58"/>
      <c r="Y95" s="58"/>
    </row>
    <row r="96" spans="1:25" x14ac:dyDescent="0.25">
      <c r="P96" s="60"/>
      <c r="Q96" s="60"/>
      <c r="R96" s="58"/>
      <c r="S96" s="58"/>
      <c r="T96" s="58"/>
      <c r="U96" s="58"/>
      <c r="V96" s="58"/>
      <c r="W96" s="58"/>
      <c r="X96" s="58"/>
      <c r="Y96" s="58"/>
    </row>
    <row r="97" spans="16:25" x14ac:dyDescent="0.25">
      <c r="P97" s="60"/>
      <c r="Q97" s="60"/>
      <c r="R97" s="58"/>
      <c r="S97" s="58"/>
      <c r="T97" s="58"/>
      <c r="U97" s="58"/>
      <c r="V97" s="58"/>
      <c r="W97" s="58"/>
      <c r="X97" s="58"/>
      <c r="Y97" s="58"/>
    </row>
    <row r="98" spans="16:25" x14ac:dyDescent="0.25">
      <c r="P98" s="60"/>
      <c r="Q98" s="60"/>
      <c r="R98" s="58"/>
      <c r="S98" s="58"/>
      <c r="T98" s="58"/>
      <c r="U98" s="58"/>
      <c r="V98" s="58"/>
      <c r="W98" s="58"/>
      <c r="X98" s="58"/>
      <c r="Y98" s="58"/>
    </row>
    <row r="99" spans="16:25" x14ac:dyDescent="0.25">
      <c r="P99" s="60"/>
      <c r="Q99" s="60"/>
      <c r="R99" s="58"/>
      <c r="S99" s="58"/>
      <c r="T99" s="58"/>
      <c r="U99" s="58"/>
      <c r="V99" s="58"/>
      <c r="W99" s="58"/>
      <c r="X99" s="58"/>
      <c r="Y99" s="58"/>
    </row>
  </sheetData>
  <sheetProtection algorithmName="SHA-512" hashValue="4QZCYdGpJkxyJeB7xBZIe1GK02SigRs7If8/dGkOmGhcdwcf+/4dfALz5UPBm9pSFIVDfE700trqTDTeENh8Mw==" saltValue="xOpw40Q3ZXqrh0xk3PA3tQ==" spinCount="100000" sheet="1" objects="1" scenarios="1"/>
  <mergeCells count="55">
    <mergeCell ref="A26:B26"/>
    <mergeCell ref="C25:D25"/>
    <mergeCell ref="C26:D26"/>
    <mergeCell ref="E12:F13"/>
    <mergeCell ref="G25:I25"/>
    <mergeCell ref="A11:B13"/>
    <mergeCell ref="C11:C13"/>
    <mergeCell ref="A14:B14"/>
    <mergeCell ref="I17:J17"/>
    <mergeCell ref="H11:K11"/>
    <mergeCell ref="A25:B25"/>
    <mergeCell ref="F24:K24"/>
    <mergeCell ref="A28:A29"/>
    <mergeCell ref="B28:C28"/>
    <mergeCell ref="I28:J28"/>
    <mergeCell ref="K28:K29"/>
    <mergeCell ref="L28:L29"/>
    <mergeCell ref="D28:F28"/>
    <mergeCell ref="A1:B4"/>
    <mergeCell ref="E11:F11"/>
    <mergeCell ref="A10:B10"/>
    <mergeCell ref="A6:B6"/>
    <mergeCell ref="E8:F9"/>
    <mergeCell ref="D1:N3"/>
    <mergeCell ref="L5:M5"/>
    <mergeCell ref="G8:G9"/>
    <mergeCell ref="H9:I9"/>
    <mergeCell ref="H8:I8"/>
    <mergeCell ref="M11:O11"/>
    <mergeCell ref="M18:N18"/>
    <mergeCell ref="M12:N13"/>
    <mergeCell ref="A7:B7"/>
    <mergeCell ref="A8:B8"/>
    <mergeCell ref="H5:J5"/>
    <mergeCell ref="M17:N17"/>
    <mergeCell ref="M14:N14"/>
    <mergeCell ref="M15:O16"/>
    <mergeCell ref="J8:O8"/>
    <mergeCell ref="J9:O9"/>
    <mergeCell ref="I41:J41"/>
    <mergeCell ref="G41:H41"/>
    <mergeCell ref="C16:J16"/>
    <mergeCell ref="O12:O13"/>
    <mergeCell ref="G28:H28"/>
    <mergeCell ref="M28:M29"/>
    <mergeCell ref="N28:N29"/>
    <mergeCell ref="H12:J12"/>
    <mergeCell ref="H14:J14"/>
    <mergeCell ref="C17:D17"/>
    <mergeCell ref="E17:F17"/>
    <mergeCell ref="G26:I26"/>
    <mergeCell ref="H13:J13"/>
    <mergeCell ref="O28:O29"/>
    <mergeCell ref="J25:K25"/>
    <mergeCell ref="J26:K26"/>
  </mergeCells>
  <dataValidations count="10">
    <dataValidation type="whole" allowBlank="1" showInputMessage="1" showErrorMessage="1" promptTitle="SODIUM DIALYSAT REINJECTION" prompt="Saisir un entier entre 133 et 151 (mmol/l)_x000a_Si Na malade &lt; 130 =&gt; Na malade + 10 mmol/l_x000a_Si Na malade &lt; 140    =&gt;Na malade + 10 mmol/l_x000a_Si Na malade 140-145 =&gt; 145 mmol/l_x000a_Si Na malade &gt; 145    =&gt; même valeur que malade ou 140-145 mmol/l" sqref="H22">
      <formula1>133</formula1>
      <formula2>151</formula2>
    </dataValidation>
    <dataValidation allowBlank="1" showInputMessage="1" showErrorMessage="1" promptTitle="TEMPERATURE DIALYSAT" prompt="Saisir la température entre 34 et 39 par palliers de 0.5 (degré celsisus)_x000a_Choisir 1° inférieur à Temp malade_x000a_Sauf si T° &lt;36° : mêmes valeurs ou réchauffement" sqref="H21"/>
    <dataValidation type="list" allowBlank="1" showInputMessage="1" showErrorMessage="1" sqref="O12:O13">
      <formula1>"0,100,200,300,400,500,Autoflow,"</formula1>
    </dataValidation>
    <dataValidation type="list" allowBlank="1" showInputMessage="1" showErrorMessage="1" prompt="Si Ins Rénale Chronique, premières dialyses : le volume sanguin total épuré doit être inférieur au 2/3 du poids du patient_x000a__x000a_Si Ins Rénale Aigue : choisir le débit maximum autorisé par le cathéter (250-300 ml/mn)" sqref="E12">
      <formula1>"0,100,150,200,250,300,"</formula1>
    </dataValidation>
    <dataValidation type="whole" allowBlank="1" showInputMessage="1" showErrorMessage="1" promptTitle="BICARBONATE DIALYSAT REINJECTION" prompt="Saisir un entier entre 25 et 40 (mmol/l)_x000a_en fonction de la réserve du malade_x000a_- 40 si RA &lt; 15 mmol/l ATTENTION  pas plus de 2h!! au delà passer à concentration inférieure_x000a_- 34 si RA 15-24 mmol/l_x000a_- 30 si RA &gt; 24 mmol/l" sqref="H19">
      <formula1>25</formula1>
      <formula2>40</formula2>
    </dataValidation>
    <dataValidation allowBlank="1" showInputMessage="1" showErrorMessage="1" prompt="Saisir un entier entre 25 et 40 (mmol/l)_x000a_en fonction de la réserve du malade_x000a_- 40 si RA &lt; 15 mmol/l ATTENTION  pas plus de 2h!! au delà passer à concentration inférieure_x000a_- 34 si RA 15-24 mmol/l_x000a_- 30 si RA &gt; 24 mmol/l" sqref="I20"/>
    <dataValidation type="list" showInputMessage="1" showErrorMessage="1" prompt="Si risque hémorragique préférer HNF" sqref="G8:G9">
      <formula1>anticoagulant</formula1>
    </dataValidation>
    <dataValidation allowBlank="1" showInputMessage="1" showErrorMessage="1" prompt="Aide au calcul dans la feuille Excel &quot;Calcul V urée&quot;_x000a__x000a_Sinon :_x000a_- 60% du poids du corps chez l'homme_x000a_- 55% du poids du corps chez la femme_x000a_" sqref="O17"/>
    <dataValidation type="list" showInputMessage="1" showErrorMessage="1" prompt="HBPM :_x000a_- Risque hémorragique faible 100UI/kg_x000a_- Rique hémorragique élevé 50UI/kg_x000a__x000a_HNF :_x000a_- Risque hémorragique faible : Bolus de 50 IU/kg_x000a_- Risque hémorragique élevé : Bolus de 5 à 25 UI/kg._x000a_- Déjà sous HNF : pas de bolus, +20 à 25% de débit continu_x000a_" sqref="H9:I9">
      <formula1>INDIRECT($G$8)</formula1>
    </dataValidation>
    <dataValidation type="list" allowBlank="1" showInputMessage="1" showErrorMessage="1" prompt="HBPM :_x000a_si scéance &gt; 4 heures, réaliser une nouvelle dose_x000a__x000a_HNF relais : _x000a_- Risque hémorragique faible : 15 à 20UI/kg_x000a_- Risque hémorragique élevé : 5 à 15 UI/kg_x000a_- Si déjà sous HNF : augmenter la dose de 20 à 25%_x000a_- STOP PSE 30 à 60min avant fin de scéance" sqref="J9">
      <formula1>INDIRECT($G$8)</formula1>
    </dataValidation>
  </dataValidations>
  <printOptions gridLines="1"/>
  <pageMargins left="0.23622047244094491" right="0.23622047244094491" top="0.19685039370078741" bottom="0.19685039370078741"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Feuil2!$J$1:$J$9</xm:f>
          </x14:formula1>
          <xm:sqref>H17</xm:sqref>
        </x14:dataValidation>
        <x14:dataValidation type="list" allowBlank="1" showInputMessage="1" showErrorMessage="1">
          <x14:formula1>
            <xm:f>Feuil2!$J$1:$J$3</xm:f>
          </x14:formula1>
          <xm:sqref>H20</xm:sqref>
        </x14:dataValidation>
        <x14:dataValidation type="list" allowBlank="1" showInputMessage="1" showErrorMessage="1">
          <x14:formula1>
            <xm:f>Feuil2!$B$30:$B$32</xm:f>
          </x14:formula1>
          <xm:sqref>H5</xm:sqref>
        </x14:dataValidation>
        <x14:dataValidation type="list" allowBlank="1" showInputMessage="1" showErrorMessage="1">
          <x14:formula1>
            <xm:f>Feuil2!$J$28:$J$36</xm:f>
          </x14:formula1>
          <xm:sqref>K12</xm:sqref>
        </x14:dataValidation>
        <x14:dataValidation type="list" allowBlank="1" showInputMessage="1" showErrorMessage="1">
          <x14:formula1>
            <xm:f>Feuil2!$L$28:$L$39</xm:f>
          </x14:formula1>
          <xm:sqref>P23</xm:sqref>
        </x14:dataValidation>
        <x14:dataValidation type="list" allowBlank="1" showInputMessage="1" showErrorMessage="1">
          <x14:formula1>
            <xm:f>Feuil2!$L$27:$L$39</xm:f>
          </x14:formula1>
          <xm:sqref>O23</xm:sqref>
        </x14:dataValidation>
        <x14:dataValidation type="list" allowBlank="1" showInputMessage="1" showErrorMessage="1">
          <x14:formula1>
            <xm:f>Feuil2!$B$28:$B$29</xm:f>
          </x14:formula1>
          <xm:sqref>E17</xm:sqref>
        </x14:dataValidation>
        <x14:dataValidation type="list" allowBlank="1" showInputMessage="1" showErrorMessage="1">
          <x14:formula1>
            <xm:f>Feuil2!$B$35:$B$37</xm:f>
          </x14:formula1>
          <xm:sqref>M20:N20</xm:sqref>
        </x14:dataValidation>
        <x14:dataValidation type="list" allowBlank="1" showInputMessage="1" showErrorMessage="1">
          <x14:formula1>
            <xm:f>Feuil2!$B$40:$B$43</xm:f>
          </x14:formula1>
          <xm:sqref>G25:I26</xm:sqref>
        </x14:dataValidation>
        <x14:dataValidation type="list" allowBlank="1" showInputMessage="1" showErrorMessage="1" prompt="Si dialyse en état stable._x000a_Le kt/v de la séance précédente peut aider pour le calcul de la dose de la séance en cours de prescription.">
          <x14:formula1>
            <xm:f>Feuil2!$B$36:$B$37</xm:f>
          </x14:formula1>
          <xm:sqref>O14</xm:sqref>
        </x14:dataValidation>
        <x14:dataValidation type="list" allowBlank="1" showInputMessage="1" showErrorMessage="1" prompt="HBPM :_x000a_- nouvelle dose si séance &gt; 4 heures_x000a__x000a_HNF : _x000a_- Bolus au branchement sur cicuit puis entretien PSE_x000a_- Déjà sous HNF : pas de bolus. Augmenter la dose au branchement puis retour dose antérieur 60min avant fin séance">
          <x14:formula1>
            <xm:f>Feuil2!$F$1:$F$8</xm:f>
          </x14:formula1>
          <xm:sqref>J8:O8</xm:sqref>
        </x14:dataValidation>
        <x14:dataValidation type="list" allowBlank="1" showInputMessage="1" showErrorMessage="1">
          <x14:formula1>
            <xm:f>Feuil2!$F$13:$F$18</xm:f>
          </x14:formula1>
          <xm:sqref>F25:F26</xm:sqref>
        </x14:dataValidation>
        <x14:dataValidation type="list" allowBlank="1" showInputMessage="1" showErrorMessage="1">
          <x14:formula1>
            <xm:f>Feuil2!$B$28:$B$29</xm:f>
          </x14:formula1>
          <xm:sqref>I17:J17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5"/>
  <sheetViews>
    <sheetView workbookViewId="0">
      <selection activeCell="H13" sqref="H13"/>
    </sheetView>
  </sheetViews>
  <sheetFormatPr baseColWidth="10" defaultRowHeight="15" x14ac:dyDescent="0.25"/>
  <sheetData>
    <row r="1" spans="2:7" ht="15.75" thickBot="1" x14ac:dyDescent="0.3"/>
    <row r="2" spans="2:7" ht="15.75" thickBot="1" x14ac:dyDescent="0.3">
      <c r="B2" s="212" t="s">
        <v>92</v>
      </c>
      <c r="C2" s="213"/>
      <c r="D2" s="213"/>
      <c r="E2" s="213"/>
      <c r="F2" s="213"/>
      <c r="G2" s="214"/>
    </row>
    <row r="3" spans="2:7" x14ac:dyDescent="0.25">
      <c r="B3" s="219" t="s">
        <v>98</v>
      </c>
      <c r="C3" s="220"/>
      <c r="D3" s="220"/>
      <c r="E3" s="204">
        <v>55</v>
      </c>
      <c r="F3" s="204"/>
      <c r="G3" s="205"/>
    </row>
    <row r="4" spans="2:7" x14ac:dyDescent="0.25">
      <c r="B4" s="221" t="s">
        <v>97</v>
      </c>
      <c r="C4" s="222"/>
      <c r="D4" s="222"/>
      <c r="E4" s="202">
        <v>70</v>
      </c>
      <c r="F4" s="202"/>
      <c r="G4" s="203"/>
    </row>
    <row r="5" spans="2:7" x14ac:dyDescent="0.25">
      <c r="B5" s="221" t="s">
        <v>89</v>
      </c>
      <c r="C5" s="222"/>
      <c r="D5" s="222"/>
      <c r="E5" s="202">
        <v>30</v>
      </c>
      <c r="F5" s="202"/>
      <c r="G5" s="203"/>
    </row>
    <row r="6" spans="2:7" ht="15" customHeight="1" x14ac:dyDescent="0.25">
      <c r="B6" s="215" t="s">
        <v>93</v>
      </c>
      <c r="C6" s="216"/>
      <c r="D6" s="216"/>
      <c r="E6" s="223">
        <v>0</v>
      </c>
      <c r="F6" s="223"/>
      <c r="G6" s="224"/>
    </row>
    <row r="7" spans="2:7" ht="15.75" thickBot="1" x14ac:dyDescent="0.3">
      <c r="B7" s="217"/>
      <c r="C7" s="218"/>
      <c r="D7" s="218"/>
      <c r="E7" s="225"/>
      <c r="F7" s="225"/>
      <c r="G7" s="226"/>
    </row>
    <row r="9" spans="2:7" ht="15.75" thickBot="1" x14ac:dyDescent="0.3"/>
    <row r="10" spans="2:7" x14ac:dyDescent="0.25">
      <c r="C10" s="206" t="s">
        <v>95</v>
      </c>
      <c r="D10" s="207"/>
      <c r="E10" s="207"/>
      <c r="F10" s="208"/>
    </row>
    <row r="11" spans="2:7" x14ac:dyDescent="0.25">
      <c r="C11" s="209" t="s">
        <v>94</v>
      </c>
      <c r="D11" s="210"/>
      <c r="E11" s="210" t="s">
        <v>96</v>
      </c>
      <c r="F11" s="211"/>
    </row>
    <row r="12" spans="2:7" ht="15.75" thickBot="1" x14ac:dyDescent="0.3">
      <c r="C12" s="199">
        <f>(2.447+(0.3362*E3)+(0.1074*E4)-(0.09156*E5))*((100+E6)/100)</f>
        <v>25.709199999999999</v>
      </c>
      <c r="D12" s="200"/>
      <c r="E12" s="200">
        <f>-2.097+(0.2466*E3)+(0.1069*E4)</f>
        <v>18.949000000000002</v>
      </c>
      <c r="F12" s="201"/>
    </row>
    <row r="14" spans="2:7" x14ac:dyDescent="0.25">
      <c r="C14" s="2"/>
    </row>
    <row r="15" spans="2:7" x14ac:dyDescent="0.25">
      <c r="C15" s="2"/>
    </row>
  </sheetData>
  <mergeCells count="14">
    <mergeCell ref="B2:G2"/>
    <mergeCell ref="B6:D7"/>
    <mergeCell ref="B3:D3"/>
    <mergeCell ref="B4:D4"/>
    <mergeCell ref="B5:D5"/>
    <mergeCell ref="E6:G7"/>
    <mergeCell ref="C12:D12"/>
    <mergeCell ref="E12:F12"/>
    <mergeCell ref="E5:G5"/>
    <mergeCell ref="E4:G4"/>
    <mergeCell ref="E3:G3"/>
    <mergeCell ref="C10:F10"/>
    <mergeCell ref="C11:D11"/>
    <mergeCell ref="E11:F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selection activeCell="C21" sqref="C21"/>
    </sheetView>
  </sheetViews>
  <sheetFormatPr baseColWidth="10" defaultRowHeight="15" x14ac:dyDescent="0.25"/>
  <cols>
    <col min="1" max="1" width="17.5703125" customWidth="1"/>
    <col min="2" max="2" width="20.85546875" customWidth="1"/>
    <col min="4" max="4" width="11.42578125" customWidth="1"/>
  </cols>
  <sheetData>
    <row r="1" spans="1:10" x14ac:dyDescent="0.25">
      <c r="A1" t="s">
        <v>5</v>
      </c>
      <c r="B1" t="s">
        <v>6</v>
      </c>
      <c r="C1" t="s">
        <v>145</v>
      </c>
      <c r="D1" t="s">
        <v>13</v>
      </c>
      <c r="F1" s="88" t="s">
        <v>91</v>
      </c>
      <c r="J1" t="s">
        <v>20</v>
      </c>
    </row>
    <row r="2" spans="1:10" x14ac:dyDescent="0.25">
      <c r="A2">
        <v>0</v>
      </c>
      <c r="B2">
        <v>0</v>
      </c>
      <c r="F2" t="s">
        <v>150</v>
      </c>
      <c r="J2" t="s">
        <v>21</v>
      </c>
    </row>
    <row r="3" spans="1:10" x14ac:dyDescent="0.25">
      <c r="A3" t="s">
        <v>8</v>
      </c>
      <c r="B3" t="s">
        <v>147</v>
      </c>
      <c r="F3" t="s">
        <v>151</v>
      </c>
      <c r="J3" t="s">
        <v>22</v>
      </c>
    </row>
    <row r="4" spans="1:10" x14ac:dyDescent="0.25">
      <c r="A4" t="s">
        <v>9</v>
      </c>
      <c r="B4" t="s">
        <v>103</v>
      </c>
      <c r="F4" t="s">
        <v>152</v>
      </c>
      <c r="J4" t="s">
        <v>23</v>
      </c>
    </row>
    <row r="5" spans="1:10" x14ac:dyDescent="0.25">
      <c r="A5" t="s">
        <v>146</v>
      </c>
      <c r="B5" t="s">
        <v>104</v>
      </c>
      <c r="F5" t="s">
        <v>153</v>
      </c>
      <c r="J5" t="s">
        <v>24</v>
      </c>
    </row>
    <row r="6" spans="1:10" x14ac:dyDescent="0.25">
      <c r="B6" t="s">
        <v>105</v>
      </c>
      <c r="J6" t="s">
        <v>25</v>
      </c>
    </row>
    <row r="7" spans="1:10" x14ac:dyDescent="0.25">
      <c r="B7" t="s">
        <v>106</v>
      </c>
      <c r="F7" s="88" t="s">
        <v>130</v>
      </c>
      <c r="J7" t="s">
        <v>26</v>
      </c>
    </row>
    <row r="8" spans="1:10" x14ac:dyDescent="0.25">
      <c r="B8" t="s">
        <v>107</v>
      </c>
      <c r="F8" s="88" t="s">
        <v>148</v>
      </c>
      <c r="J8" t="s">
        <v>27</v>
      </c>
    </row>
    <row r="9" spans="1:10" x14ac:dyDescent="0.25">
      <c r="B9" t="s">
        <v>108</v>
      </c>
      <c r="J9" t="s">
        <v>28</v>
      </c>
    </row>
    <row r="10" spans="1:10" x14ac:dyDescent="0.25">
      <c r="B10" t="s">
        <v>109</v>
      </c>
    </row>
    <row r="11" spans="1:10" x14ac:dyDescent="0.25">
      <c r="B11" t="s">
        <v>101</v>
      </c>
    </row>
    <row r="12" spans="1:10" x14ac:dyDescent="0.25">
      <c r="B12" t="s">
        <v>102</v>
      </c>
    </row>
    <row r="13" spans="1:10" x14ac:dyDescent="0.25">
      <c r="B13" t="s">
        <v>131</v>
      </c>
    </row>
    <row r="14" spans="1:10" x14ac:dyDescent="0.25">
      <c r="B14" t="s">
        <v>132</v>
      </c>
      <c r="F14" t="s">
        <v>10</v>
      </c>
    </row>
    <row r="15" spans="1:10" x14ac:dyDescent="0.25">
      <c r="B15" t="s">
        <v>133</v>
      </c>
      <c r="F15" t="s">
        <v>11</v>
      </c>
    </row>
    <row r="16" spans="1:10" x14ac:dyDescent="0.25">
      <c r="B16" t="s">
        <v>134</v>
      </c>
      <c r="F16" t="s">
        <v>149</v>
      </c>
    </row>
    <row r="17" spans="2:12" x14ac:dyDescent="0.25">
      <c r="B17" t="s">
        <v>155</v>
      </c>
      <c r="F17" t="s">
        <v>12</v>
      </c>
    </row>
    <row r="18" spans="2:12" x14ac:dyDescent="0.25">
      <c r="B18" t="s">
        <v>135</v>
      </c>
      <c r="F18" t="s">
        <v>30</v>
      </c>
    </row>
    <row r="19" spans="2:12" x14ac:dyDescent="0.25">
      <c r="B19" t="s">
        <v>136</v>
      </c>
    </row>
    <row r="20" spans="2:12" x14ac:dyDescent="0.25">
      <c r="B20" t="s">
        <v>137</v>
      </c>
    </row>
    <row r="21" spans="2:12" x14ac:dyDescent="0.25">
      <c r="B21" t="s">
        <v>138</v>
      </c>
    </row>
    <row r="22" spans="2:12" x14ac:dyDescent="0.25">
      <c r="B22" t="s">
        <v>139</v>
      </c>
    </row>
    <row r="23" spans="2:12" x14ac:dyDescent="0.25">
      <c r="B23" t="s">
        <v>140</v>
      </c>
    </row>
    <row r="24" spans="2:12" x14ac:dyDescent="0.25">
      <c r="B24" t="s">
        <v>141</v>
      </c>
    </row>
    <row r="25" spans="2:12" x14ac:dyDescent="0.25">
      <c r="B25" t="s">
        <v>142</v>
      </c>
    </row>
    <row r="26" spans="2:12" x14ac:dyDescent="0.25">
      <c r="B26" t="s">
        <v>143</v>
      </c>
    </row>
    <row r="27" spans="2:12" x14ac:dyDescent="0.25">
      <c r="B27" t="s">
        <v>144</v>
      </c>
    </row>
    <row r="28" spans="2:12" x14ac:dyDescent="0.25">
      <c r="B28" t="s">
        <v>121</v>
      </c>
      <c r="J28">
        <v>0</v>
      </c>
      <c r="L28" t="s">
        <v>72</v>
      </c>
    </row>
    <row r="29" spans="2:12" x14ac:dyDescent="0.25">
      <c r="B29" t="s">
        <v>19</v>
      </c>
      <c r="H29">
        <v>50</v>
      </c>
      <c r="J29">
        <v>20</v>
      </c>
      <c r="L29" t="s">
        <v>154</v>
      </c>
    </row>
    <row r="30" spans="2:12" x14ac:dyDescent="0.25">
      <c r="B30" t="s">
        <v>31</v>
      </c>
      <c r="H30">
        <v>55</v>
      </c>
      <c r="J30">
        <v>25</v>
      </c>
      <c r="L30" t="s">
        <v>77</v>
      </c>
    </row>
    <row r="31" spans="2:12" x14ac:dyDescent="0.25">
      <c r="B31" t="s">
        <v>114</v>
      </c>
      <c r="H31">
        <v>60</v>
      </c>
      <c r="J31">
        <v>30</v>
      </c>
      <c r="L31" t="s">
        <v>76</v>
      </c>
    </row>
    <row r="32" spans="2:12" x14ac:dyDescent="0.25">
      <c r="B32" t="s">
        <v>32</v>
      </c>
      <c r="H32">
        <v>65</v>
      </c>
      <c r="J32">
        <v>35</v>
      </c>
      <c r="L32" t="s">
        <v>73</v>
      </c>
    </row>
    <row r="33" spans="2:12" x14ac:dyDescent="0.25">
      <c r="H33">
        <v>70</v>
      </c>
      <c r="J33">
        <v>50</v>
      </c>
      <c r="L33" t="s">
        <v>79</v>
      </c>
    </row>
    <row r="34" spans="2:12" x14ac:dyDescent="0.25">
      <c r="H34">
        <v>75</v>
      </c>
      <c r="J34">
        <v>60</v>
      </c>
      <c r="L34" t="s">
        <v>80</v>
      </c>
    </row>
    <row r="35" spans="2:12" x14ac:dyDescent="0.25">
      <c r="H35">
        <v>80</v>
      </c>
      <c r="J35">
        <v>70</v>
      </c>
      <c r="L35" t="s">
        <v>78</v>
      </c>
    </row>
    <row r="36" spans="2:12" x14ac:dyDescent="0.25">
      <c r="B36" s="57" t="s">
        <v>61</v>
      </c>
      <c r="H36">
        <v>85</v>
      </c>
      <c r="J36">
        <v>80</v>
      </c>
      <c r="L36" t="s">
        <v>82</v>
      </c>
    </row>
    <row r="37" spans="2:12" x14ac:dyDescent="0.25">
      <c r="B37" s="57" t="s">
        <v>100</v>
      </c>
      <c r="L37" t="s">
        <v>75</v>
      </c>
    </row>
    <row r="38" spans="2:12" x14ac:dyDescent="0.25">
      <c r="L38" t="s">
        <v>74</v>
      </c>
    </row>
    <row r="39" spans="2:12" x14ac:dyDescent="0.25">
      <c r="L39" t="s">
        <v>81</v>
      </c>
    </row>
    <row r="41" spans="2:12" x14ac:dyDescent="0.25">
      <c r="B41" t="s">
        <v>110</v>
      </c>
      <c r="E41" t="s">
        <v>119</v>
      </c>
      <c r="F41" t="e">
        <f>(Prescription!C11+250)/Prescription!C10</f>
        <v>#DIV/0!</v>
      </c>
    </row>
    <row r="42" spans="2:12" x14ac:dyDescent="0.25">
      <c r="B42" t="s">
        <v>111</v>
      </c>
      <c r="E42" t="s">
        <v>120</v>
      </c>
      <c r="F42">
        <f>(((Prescription!K12*Prescription!N5*1.15)*24)/Prescription!K13)/60</f>
        <v>0</v>
      </c>
    </row>
    <row r="43" spans="2:12" x14ac:dyDescent="0.25">
      <c r="B43" t="s">
        <v>112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Prescription</vt:lpstr>
      <vt:lpstr>Calcul V urée</vt:lpstr>
      <vt:lpstr>Feuil2</vt:lpstr>
      <vt:lpstr>anticoagulant</vt:lpstr>
      <vt:lpstr>déjà_sous_HNF</vt:lpstr>
      <vt:lpstr>HBPM</vt:lpstr>
      <vt:lpstr>HNF</vt:lpstr>
    </vt:vector>
  </TitlesOfParts>
  <Company>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 STIHLE</dc:creator>
  <cp:lastModifiedBy>David BOUGON</cp:lastModifiedBy>
  <cp:lastPrinted>2018-08-14T07:38:07Z</cp:lastPrinted>
  <dcterms:created xsi:type="dcterms:W3CDTF">2018-02-21T13:31:16Z</dcterms:created>
  <dcterms:modified xsi:type="dcterms:W3CDTF">2019-07-26T11:54:40Z</dcterms:modified>
</cp:coreProperties>
</file>